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Sheet'!$A$1:$H$52</definedName>
    <definedName name="_xlnm.Print_Area" localSheetId="3">'Cash Flow Statement'!$A$1:$H$57</definedName>
    <definedName name="_xlnm.Print_Area" localSheetId="0">'Income Statement '!$A$1:$H$30</definedName>
    <definedName name="_xlnm.Print_Area" localSheetId="4">'Notes'!$A$6:$I$318</definedName>
    <definedName name="_xlnm.Print_Area" localSheetId="2">'Statement of changes in equity'!$A$1:$H$39</definedName>
    <definedName name="_xlnm.Print_Titles" localSheetId="4">'Notes'!$1:$5</definedName>
  </definedNames>
  <calcPr fullCalcOnLoad="1"/>
</workbook>
</file>

<file path=xl/sharedStrings.xml><?xml version="1.0" encoding="utf-8"?>
<sst xmlns="http://schemas.openxmlformats.org/spreadsheetml/2006/main" count="409" uniqueCount="303">
  <si>
    <t>(Incorporated in Malaysia)</t>
  </si>
  <si>
    <t>Property, plant &amp; equipment</t>
  </si>
  <si>
    <t>Other investments</t>
  </si>
  <si>
    <t>Inventories</t>
  </si>
  <si>
    <t>Trade receivables</t>
  </si>
  <si>
    <t>Other receivables</t>
  </si>
  <si>
    <t>Cash and bank balances</t>
  </si>
  <si>
    <t>Trade payables</t>
  </si>
  <si>
    <t>Other payables</t>
  </si>
  <si>
    <t>Share capital</t>
  </si>
  <si>
    <t>Reserves</t>
  </si>
  <si>
    <t>Shareholders' equity</t>
  </si>
  <si>
    <t>Deferred taxation</t>
  </si>
  <si>
    <t>Net tangible assets per stock unit</t>
  </si>
  <si>
    <t>Share</t>
  </si>
  <si>
    <t>capital</t>
  </si>
  <si>
    <t>Non-</t>
  </si>
  <si>
    <t>distributable</t>
  </si>
  <si>
    <t>reserves</t>
  </si>
  <si>
    <t>Distributable</t>
  </si>
  <si>
    <t>RM'000</t>
  </si>
  <si>
    <t>Total</t>
  </si>
  <si>
    <t>Net profit for the period</t>
  </si>
  <si>
    <t xml:space="preserve"> income statement</t>
  </si>
  <si>
    <t xml:space="preserve">Issue of shares pursuant to </t>
  </si>
  <si>
    <t xml:space="preserve"> Employee Share Option Scheme</t>
  </si>
  <si>
    <t>Revenue</t>
  </si>
  <si>
    <t>Operating expenses</t>
  </si>
  <si>
    <t>Other operating income</t>
  </si>
  <si>
    <t>Profit before taxation</t>
  </si>
  <si>
    <t>Taxation</t>
  </si>
  <si>
    <t>Earnings per stock unit</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</si>
  <si>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</si>
  <si>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</si>
  <si>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</si>
  <si>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</si>
  <si>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</si>
  <si>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</si>
  <si>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</si>
  <si>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</si>
  <si>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</si>
  <si>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</si>
  <si>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</si>
  <si>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</si>
  <si>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</si>
  <si>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Net cash used in investing activities</t>
  </si>
  <si>
    <t>A 1</t>
  </si>
  <si>
    <t>A 2</t>
  </si>
  <si>
    <t>A 3</t>
  </si>
  <si>
    <t>A 4</t>
  </si>
  <si>
    <t>A 5</t>
  </si>
  <si>
    <t>A 6</t>
  </si>
  <si>
    <t>(i)</t>
  </si>
  <si>
    <t>Issued and fully paid-up share capital</t>
  </si>
  <si>
    <t>Ordinary stock units of RM1 each: -</t>
  </si>
  <si>
    <t>(ii)</t>
  </si>
  <si>
    <t>A 7</t>
  </si>
  <si>
    <t>A 8</t>
  </si>
  <si>
    <t>A 9</t>
  </si>
  <si>
    <t>A 10</t>
  </si>
  <si>
    <t>A 11</t>
  </si>
  <si>
    <t>A 12</t>
  </si>
  <si>
    <t>A</t>
  </si>
  <si>
    <t>B</t>
  </si>
  <si>
    <t>B 1</t>
  </si>
  <si>
    <t>B 2</t>
  </si>
  <si>
    <t>B 3</t>
  </si>
  <si>
    <t>B 4</t>
  </si>
  <si>
    <t>There were no profit forecast prepared for public release and profit guarantee provided by the Group.</t>
  </si>
  <si>
    <t>B 5</t>
  </si>
  <si>
    <t>Current provision</t>
  </si>
  <si>
    <t xml:space="preserve">ended </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</si>
  <si>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</si>
  <si>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</si>
  <si>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</si>
  <si>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</si>
  <si>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</si>
  <si>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</si>
  <si>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</si>
  <si>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</si>
  <si>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</si>
  <si>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</si>
  <si>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</si>
  <si>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</si>
  <si>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</si>
  <si>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</si>
  <si>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</si>
  <si>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</si>
  <si>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</si>
  <si>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</si>
  <si>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Net profit (RM'000)</t>
  </si>
  <si>
    <t>Weighted average number of stock units ('000)</t>
  </si>
  <si>
    <t>Basic earnings per stock unit (sen)</t>
  </si>
  <si>
    <t>Diluted earnings per stock unit: -</t>
  </si>
  <si>
    <t>Diluted earnings per stock unit (sen)</t>
  </si>
  <si>
    <t>There were no unusual items affecting assets, liabilities, equity, net income or cash flows for the current financial period.</t>
  </si>
  <si>
    <t>As at the date of issue of this interim financial report, there were no corporate proposals announced but not completed.</t>
  </si>
  <si>
    <t>The basic and diluted earnings per stock unit are calculated as follows: -</t>
  </si>
  <si>
    <t>A 13</t>
  </si>
  <si>
    <t>(c)</t>
  </si>
  <si>
    <t>(d)</t>
  </si>
  <si>
    <t>(e)</t>
  </si>
  <si>
    <t>As at</t>
  </si>
  <si>
    <t>By Order of the Board</t>
  </si>
  <si>
    <t>Gan Kok Tiong</t>
  </si>
  <si>
    <t>Company Secretary</t>
  </si>
  <si>
    <t>Agency fees charged by Tat Lee Commodities Pte Ltd, a company in which several substantial shareholders and several directors have interests</t>
  </si>
  <si>
    <t>Tax recoverable</t>
  </si>
  <si>
    <t>Non-current liability</t>
  </si>
  <si>
    <t>Included in trade payables are: -</t>
  </si>
  <si>
    <t>Amount due to Yew Hoe Chan, a partnership of whom two of the partners are connected to a director</t>
  </si>
  <si>
    <t>Amount due to Negri Sembilan Oil Palms Berhad, a company in which several directors and substantial shareholders have interests</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</si>
  <si>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</si>
  <si>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</si>
  <si>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31.8.2003</t>
  </si>
  <si>
    <t>RM4.56</t>
  </si>
  <si>
    <t xml:space="preserve">Net profit </t>
  </si>
  <si>
    <t>At 31.8.2003</t>
  </si>
  <si>
    <t>at the subscription price of RM3.51 per share</t>
  </si>
  <si>
    <t>Taxes paid</t>
  </si>
  <si>
    <t>Interest received</t>
  </si>
  <si>
    <t>Net dividends received</t>
  </si>
  <si>
    <t>Investments in associates</t>
  </si>
  <si>
    <t>Share of results of associates</t>
  </si>
  <si>
    <t>Profit on sale</t>
  </si>
  <si>
    <t>(The condensed consolidated balance sheet should be read in conjunction with the Annual Financial Statements for the year ended 31 August 2003)</t>
  </si>
  <si>
    <t>At 1 September 2003</t>
  </si>
  <si>
    <t>(The condensed consolidated statement of changes in equity should be read in conjunction with the Annual Financial Statements for the year ended 31 August 2003)</t>
  </si>
  <si>
    <t>At 1 September 2002</t>
  </si>
  <si>
    <t>(The condensed consolidated cash flow statement should be read in conjunction with the Annual Financial Statements for the year ended 31 August 2003)</t>
  </si>
  <si>
    <t xml:space="preserve">The interim financial report is unaudited and should be read in conjunction with the audited financial statements for the financial year ended 31 August 2003. </t>
  </si>
  <si>
    <t>The same accounting policies and methods of computation are followed in the interim financial report as compared with the annual  financial statements for the financial year ended 31 August 2003.</t>
  </si>
  <si>
    <t>the purchase and sale of quoted investments as disclosed in Note B 7.</t>
  </si>
  <si>
    <t>As at the date of issue of this interim financial report, there were no contingent liabilities and contingent assets that had arisen since 31 August 2003.</t>
  </si>
  <si>
    <t>*</t>
  </si>
  <si>
    <t xml:space="preserve">* </t>
  </si>
  <si>
    <t>Less than RM1,000.</t>
  </si>
  <si>
    <t>No material litigation as at 31 August 2003 and at the date of issue of this interim financial report.</t>
  </si>
  <si>
    <t>Type of dividend</t>
  </si>
  <si>
    <t>Gross</t>
  </si>
  <si>
    <t>Tax</t>
  </si>
  <si>
    <t>Net</t>
  </si>
  <si>
    <t>First interim</t>
  </si>
  <si>
    <t>Tax exempt</t>
  </si>
  <si>
    <t>Second interim</t>
  </si>
  <si>
    <t>Cash generated from operations</t>
  </si>
  <si>
    <t>Issue of shares pursuant to Employee Share Option Scheme</t>
  </si>
  <si>
    <t>(f)</t>
  </si>
  <si>
    <t>Share of associates' taxation</t>
  </si>
  <si>
    <t>First interim dividend of 13%, tax exempt, paid on 20 January 2004</t>
  </si>
  <si>
    <t>Net cash used in financing activities</t>
  </si>
  <si>
    <t>the subscription of 19,000,000 ordinary shares of RM1.00 each in Global Formation (M) Sdn Bhd for a total cash subscription sum of RM19,000,000 pursuant to a rights issue of shares by Global Formation (M) Sdn Bhd on a pro-rata basis to its shareholders.</t>
  </si>
  <si>
    <t>Purchase of oil palm produce from Seong Thye Plantations Sdn Bhd, a company in which several directors and substantial shareholders have interests</t>
  </si>
  <si>
    <t>(g)</t>
  </si>
  <si>
    <t>Management and secretarial fees charged by Sin Thye Management Sdn Bhd, an associate in which several substantial shareholders and several directors have interests</t>
  </si>
  <si>
    <t>(h)</t>
  </si>
  <si>
    <t>Overprovision in prior year</t>
  </si>
  <si>
    <t>%</t>
  </si>
  <si>
    <t>The condensed consolidated income statement should be read in conjunction with the Annual Financial Statements for the year ended 31 August 2003.</t>
  </si>
  <si>
    <t>The interim financial report has been prepared in accordance with Malaysian Accounting Standards Board ('MASB') Standard No. 26 : Interim Financial Reporting and Chapter 9 Part K of the Listing Requirements of Bursa Malaysia Securities Berhad.</t>
  </si>
  <si>
    <t>The auditors' report on the financial statements for the financial year ended 31 August 2003 was not qualified.</t>
  </si>
  <si>
    <t>There were no changes in estimates of amounts reported in prior financial years that have had a material effect in the current interim period.</t>
  </si>
  <si>
    <t>The valuation of property, plant and equipment have been brought forward without amendment from the financial statements for the financial year ended 31 August 2003.</t>
  </si>
  <si>
    <t>There were no business combinations, acquisition or disposal of subsidiaries and long term investments, restructurings, and discontinuing operations, except for the following:</t>
  </si>
  <si>
    <t>financial quarter</t>
  </si>
  <si>
    <r>
      <t xml:space="preserve">Chin Teck Plantations Berhad </t>
    </r>
    <r>
      <rPr>
        <b/>
        <sz val="9"/>
        <rFont val="Book Antiqua"/>
        <family val="1"/>
      </rPr>
      <t>(3250V)</t>
    </r>
    <r>
      <rPr>
        <b/>
        <sz val="10"/>
        <rFont val="Book Antiqua"/>
        <family val="1"/>
      </rPr>
      <t xml:space="preserve"> </t>
    </r>
  </si>
  <si>
    <t>Condensed Consolidated Income Statement</t>
  </si>
  <si>
    <t>Financial Quarter</t>
  </si>
  <si>
    <t xml:space="preserve">Condensed Consolidated Balance Sheet </t>
  </si>
  <si>
    <t>Non-Current Assets</t>
  </si>
  <si>
    <t>Current Assets</t>
  </si>
  <si>
    <t>Current Liabilities</t>
  </si>
  <si>
    <t>Net Current Assets</t>
  </si>
  <si>
    <t xml:space="preserve">Condensed Consolidated Statement Of Changes In Equity </t>
  </si>
  <si>
    <t xml:space="preserve">Condensed Consolidated Cash Flow Statement </t>
  </si>
  <si>
    <t>Cash Flows From Operating Activities</t>
  </si>
  <si>
    <t xml:space="preserve">Cash Flows From Investing Activities </t>
  </si>
  <si>
    <t xml:space="preserve">Cash Flows From Financing Activities </t>
  </si>
  <si>
    <t xml:space="preserve">Effects Of Exchange Rate Changes </t>
  </si>
  <si>
    <t>Cash And Cash Equivalents At Beginning Of The Financial Period</t>
  </si>
  <si>
    <t>Cash And Cash Equivalents At End Of The Financial Period</t>
  </si>
  <si>
    <t>Cash and cash equivalents at end of the financial period comprise the following:</t>
  </si>
  <si>
    <t>Deposits with financial institutions</t>
  </si>
  <si>
    <t>Less: Deposits pledged for bank guarantee facilities</t>
  </si>
  <si>
    <t>Own estates</t>
  </si>
  <si>
    <t>Production (m/t)</t>
  </si>
  <si>
    <t>ffb</t>
  </si>
  <si>
    <t>Crude palm oil</t>
  </si>
  <si>
    <t>Palm kernel</t>
  </si>
  <si>
    <t>Extraction Rate (%)</t>
  </si>
  <si>
    <t>Total dividends for the financial year ended 31 August 2003:</t>
  </si>
  <si>
    <t>Planted area (hectares)</t>
  </si>
  <si>
    <t>Mature</t>
  </si>
  <si>
    <t>The plantation statistics are as follows: -</t>
  </si>
  <si>
    <t>Purchase</t>
  </si>
  <si>
    <t>Replanting and immature</t>
  </si>
  <si>
    <t xml:space="preserve">Net (Decrease) / Increase In Cash And Cash Equivalents </t>
  </si>
  <si>
    <t>For The Fourth Financial Quarter And Twelve Months Ended 31 August 2004</t>
  </si>
  <si>
    <t>Fourth</t>
  </si>
  <si>
    <t>Twelve Months</t>
  </si>
  <si>
    <t>31.8.2004</t>
  </si>
  <si>
    <t>15.84 sen</t>
  </si>
  <si>
    <t>15.72 sen</t>
  </si>
  <si>
    <t>49.83 sen</t>
  </si>
  <si>
    <t>49.49 sen</t>
  </si>
  <si>
    <t>31 August</t>
  </si>
  <si>
    <t>2004</t>
  </si>
  <si>
    <t>2003</t>
  </si>
  <si>
    <t>As At 31 August 2004</t>
  </si>
  <si>
    <t>For The Twelve Months Ended 31 August 2004</t>
  </si>
  <si>
    <t>Dividends</t>
  </si>
  <si>
    <t>At 31 August 2003</t>
  </si>
  <si>
    <t>At 31 August 2004</t>
  </si>
  <si>
    <t>Placement of fixed deposits</t>
  </si>
  <si>
    <t>As at 31.8.2004</t>
  </si>
  <si>
    <t>Fourth Financial Quarter Ended</t>
  </si>
  <si>
    <t>Twelve Months Ended</t>
  </si>
  <si>
    <t>At 31.8.2004</t>
  </si>
  <si>
    <t>Second interim dividend of 18% less 28% taxation, paid on 30 August 2004</t>
  </si>
  <si>
    <t xml:space="preserve">There were no significant acquisitions and disposals of property, plant and equipment for the twelve months ended 31 August 2004. </t>
  </si>
  <si>
    <t xml:space="preserve">There were no material events subsequent to the fourth financial quarter that have not been reflected in the financial statements for the financial quarter ended 31 August 2004, except for the following: </t>
  </si>
  <si>
    <t>At 25.10.2004</t>
  </si>
  <si>
    <t>Twelve months ended</t>
  </si>
  <si>
    <t>Twelve</t>
  </si>
  <si>
    <t>months</t>
  </si>
  <si>
    <t xml:space="preserve">There were no sale of unquoted investments and/or properties in the fourth financial quarter and twelve months ended 31 August 2004. </t>
  </si>
  <si>
    <t xml:space="preserve">Fourth </t>
  </si>
  <si>
    <t>Investments in quoted securities as at 31 August 2004: -</t>
  </si>
  <si>
    <t>As at 31 August 2004, there were no borrowings and debt securities.</t>
  </si>
  <si>
    <t>A first interim dividend of 13% or 13 sen per stock unit, tax exempt, and a second interim dividend of 18% or 18 sen per stock unit less 28% taxation, in respect of the financial year ended 31 August 2004 was paid on 20 January 2004 and 30 August 2004 respectively.</t>
  </si>
  <si>
    <t>In view of the payment of the interim dividends, the directors do not recommend a final dividend in respect of the financial year ended 31 August 2004.</t>
  </si>
  <si>
    <t>Fourth financial quarter ended</t>
  </si>
  <si>
    <t>Effect of dilution from share options</t>
  </si>
  <si>
    <t>29 October 2004</t>
  </si>
  <si>
    <t>RM4.66</t>
  </si>
  <si>
    <t>There were no issuances, cancellations, repurchases, resale and repayments of debts and equity securities for the twelve months ended 31 August 2004, except for the following:</t>
  </si>
  <si>
    <t>The disproportionate tax rate for the fourth financial quarter and twelve months ended 31 August 2004 was due mainly to certain expenses which are not deductible for tax purposes.</t>
  </si>
  <si>
    <t>Notes To The Interim Financial Report - 31 August 2004</t>
  </si>
  <si>
    <t xml:space="preserve">Explanatory Notes - Malaysian Accounting Standards Board ('MASB') Standard No. 26 : Interim Financial Reporting </t>
  </si>
  <si>
    <t xml:space="preserve">Basis Of Preparation </t>
  </si>
  <si>
    <t xml:space="preserve">Auditors' Report On Preceding Annual Financial Statements </t>
  </si>
  <si>
    <t xml:space="preserve">Seasonal Or Cyclical Nature Of Operations </t>
  </si>
  <si>
    <t xml:space="preserve">Items Of Unusual Nature </t>
  </si>
  <si>
    <t xml:space="preserve">Changes In Estimates Of Amounts Reported </t>
  </si>
  <si>
    <t xml:space="preserve">Changes In Debt And Equity Securities </t>
  </si>
  <si>
    <t xml:space="preserve">Dividends Paid </t>
  </si>
  <si>
    <t xml:space="preserve">Segmental Information </t>
  </si>
  <si>
    <t xml:space="preserve">Property, Plant And Equipment </t>
  </si>
  <si>
    <t xml:space="preserve">Changes In Composition Of The Group </t>
  </si>
  <si>
    <t xml:space="preserve">Contingent Liabilities And Contingent Assets </t>
  </si>
  <si>
    <t xml:space="preserve">Related Party Transactions And Balances </t>
  </si>
  <si>
    <t xml:space="preserve">Information As Required By The Listing Requirements (Part A Of Appendix 9B) Of Bursa Malaysia Securities Berhad </t>
  </si>
  <si>
    <t xml:space="preserve">Review Of Performance </t>
  </si>
  <si>
    <t xml:space="preserve">Material Change In The Profit Before Taxation For The Fourth Financial Quarter Compared With The Immediate Preceding Quarter </t>
  </si>
  <si>
    <t xml:space="preserve">Material Events Subsequent To The Fourth Financial Quarter </t>
  </si>
  <si>
    <t xml:space="preserve">Prospects For Current Financial Year </t>
  </si>
  <si>
    <t xml:space="preserve">Variance Of Actual Profit From Forecast Profit And Shortfall In Profit Guarantee </t>
  </si>
  <si>
    <t xml:space="preserve">Taxation </t>
  </si>
  <si>
    <t xml:space="preserve">Quoted Securities </t>
  </si>
  <si>
    <t xml:space="preserve">Status Of Corporate Proposals </t>
  </si>
  <si>
    <t xml:space="preserve">Borrowings And Debt Securities </t>
  </si>
  <si>
    <t xml:space="preserve">Off Balance Sheet Financial Instruments </t>
  </si>
  <si>
    <t xml:space="preserve">Material Litigation </t>
  </si>
  <si>
    <t xml:space="preserve">Dividends </t>
  </si>
  <si>
    <t xml:space="preserve">Related Party Transactions And Balances (Contd.) </t>
  </si>
  <si>
    <t xml:space="preserve">Earnings Per Stock Unit </t>
  </si>
  <si>
    <t xml:space="preserve">The decrease in revenue was mainly due to a lower production of ffb, crude palm oil and palm kernel even though the average selling prices of crude palm oil and palm kernel were higher. </t>
  </si>
  <si>
    <t>The increase in operating expenses was mainly due to purchase of oil palm produce. The decrease in operating income in the current reporting financial quarter was mainly due to the preceding year corresponding financial quarter's gain on sale of quoted investments and write back of provision for diminution in value of quoted investments which did not recur in the current reporting financial quarter. The increase in operating income in the current reporting period was mainly due to the unrealised gain on foreign exchange.</t>
  </si>
  <si>
    <t xml:space="preserve">In the fourth financial quarter ended 31 August 2004, revenue increased by 19.90% when compared with the preceding financial quarter, mainly due to a higher production of ffb, crude palm oil and palm kernel. </t>
  </si>
  <si>
    <t>8.23 sen</t>
  </si>
  <si>
    <t>39.63 sen</t>
  </si>
  <si>
    <t>8.20 sen</t>
  </si>
  <si>
    <t>39.44 sen</t>
  </si>
  <si>
    <t>The Group suffered an overall loss in share of results of associates, mainly due to certain start up costs of a general and administrative nature of associates engaged in oil palm plantation which have been accounted for in the income statement. This had resulted in a decrease of 47.35% and 19.20% in profit after taxation from the preceding year corresponding financial quarter and period respectively.</t>
  </si>
  <si>
    <t xml:space="preserve">The increase in revenue had resulted in an improvement of 21.70% in profit from operations even though operating expenses was higher and other operating income was lower. Higher operating expenses was mainly due to an increase in purchase of oil palm produce and lower other operating income was mainly due to unrealised loss on foreign exchange. </t>
  </si>
  <si>
    <t>The improvement in profit from operations was moderated by an overall loss in share of results of associates, mainly due to certain start up costs of a general and administrative nature of associates engaged in oil palm plantation which have been accounted for in the income statement.</t>
  </si>
  <si>
    <t>Overall, profit before taxation decreased by 3.30%.</t>
  </si>
  <si>
    <t xml:space="preserve">The average selling price of crude palm oil has declined recently. However, the production of ffb is expected to increase. The profit for the financial year ending 31 August 2005 would be affected by the current volatility of the selling price of crude palm oil. </t>
  </si>
  <si>
    <t>Profit from operations</t>
  </si>
  <si>
    <t>Represented By:</t>
  </si>
  <si>
    <t>Share of capital reserve of an associate</t>
  </si>
  <si>
    <t>Currency translation difference,</t>
  </si>
  <si>
    <t xml:space="preserve"> representing loss not recognised in the</t>
  </si>
  <si>
    <t>Transfer to capital reserve by an associate</t>
  </si>
  <si>
    <t>Dividends paid</t>
  </si>
  <si>
    <t xml:space="preserve">The revenue and earnings are impacted by the production of fresh fruit bunches ('ffb') and volatility of the selling prices of crude palm oil and palm kernel. </t>
  </si>
  <si>
    <t xml:space="preserve">The production of ffb depends on the weather conditions, production cycle of the palms and the age of the palms. </t>
  </si>
  <si>
    <t>The amount of dividends paid during the twelve months ended 31 August 2004: -</t>
  </si>
  <si>
    <t>In respect of the financial year ended 31 August 2004: -</t>
  </si>
  <si>
    <t>No segmental information  has been prepared as the Group's principal activity involves predominantly the cultivation of oil palms, processing and sale of crude palm oil and palm kernel and is wholly carried out in Malaysia.</t>
  </si>
  <si>
    <t>the subscription of 4,000,000 non-cumulative redeemable preference shares ('NCRPS') of RM0.01 each in West Synergy Sdn Bhd at RM1.00 per NCRPS for a total cash subscription sum of RM4,000,000 pursuant to a rights issue of shares on a pro-rata basis to its shareholders.</t>
  </si>
  <si>
    <t>Purchase of fertilisers from Kai Lee Company, the sole proprietor, who is a person connected to several directors</t>
  </si>
  <si>
    <t>Amount due to Kai Lee Company, the sole proprietor who is a person connected to several directors</t>
  </si>
  <si>
    <t>When compared with the preceding year corresponding financial quarter and period, revenue decreased by 9.24% and 5.18% respectively, operating expenses increased by 8.16% and 8.37% respectively and other operating income decreased by 31.63% and increased by 21.61% respectively. These had resulted in a decrease of 23.38% and 13.84% in profit from operations respectively .</t>
  </si>
  <si>
    <t xml:space="preserve">Profits / (Losses) On Sale Of Unquoted Investments And / Or Properties </t>
  </si>
  <si>
    <t>Total dividends for the financial year ended 31 August 2004:</t>
  </si>
  <si>
    <t>Purchase of oil palm produce from Timor Oil Palm Plantation Berhad, a company in which several directors and substantial shareholders have interests</t>
  </si>
  <si>
    <t>the subscription of 746,400 cumulative redeemable preference shares ('CRPS') of $S0.01 each in Gaeronic Pte Ltd at S$1.00 per CRPS for a total cash subscription sum of RM1,621,927 pursuant to a rights issue of shares on a pro-rata basis to its shareholders.</t>
  </si>
  <si>
    <t>the subscription of 400,000 ordinary shares of S$1.00 each in Huay Guan Investment Pte Ltd for a total cash subscription sum of RM1,118,520 pursuant to a rights issue of shares on a pro-rata basis to its shareholders.</t>
  </si>
  <si>
    <t>(iii)</t>
  </si>
  <si>
    <t>Amount due to Seong Thye Plantations Sdn Bhd, a company in which several directors and substantial shareholders have interests</t>
  </si>
  <si>
    <t>Amount due to Timor Oil Palm Plantation Berhad, a company in which several directors and substantial shareholders have interests</t>
  </si>
  <si>
    <t>Dividends (Contd.)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</si>
</sst>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1">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43" fontId="0" fillId="0" borderId="0" xfId="15" applyAlignment="1">
      <alignment horizontal="right" vertical="top" wrapText="1"/>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43" fontId="0" fillId="0" borderId="3" xfId="15" applyNumberFormat="1" applyBorder="1" applyAlignment="1">
      <alignmen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43" fontId="0" fillId="0" borderId="4" xfId="15" applyBorder="1" applyAlignment="1">
      <alignment horizontal="right"/>
    </xf>
    <xf numFmtId="0" fontId="0" fillId="0" borderId="0" xfId="0" applyAlignment="1">
      <alignment horizontal="right"/>
    </xf>
    <xf numFmtId="0" fontId="4" fillId="0" borderId="0" xfId="0" applyFont="1" applyAlignment="1">
      <alignment horizontal="left" vertical="top"/>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0" fillId="0" borderId="0" xfId="0" applyAlignment="1">
      <alignment horizontal="justify" vertical="justify"/>
    </xf>
    <xf numFmtId="0" fontId="0" fillId="0" borderId="0" xfId="0" applyAlignment="1">
      <alignment vertical="top"/>
    </xf>
    <xf numFmtId="0" fontId="0" fillId="0" borderId="1" xfId="0" applyFont="1" applyBorder="1" applyAlignment="1">
      <alignment horizontal="left" vertical="top"/>
    </xf>
    <xf numFmtId="43" fontId="0" fillId="0" borderId="1" xfId="15" applyFont="1" applyBorder="1" applyAlignment="1">
      <alignment horizontal="right" vertical="top"/>
    </xf>
    <xf numFmtId="0" fontId="0" fillId="0" borderId="0" xfId="0" applyAlignment="1">
      <alignment vertical="top" wrapText="1"/>
    </xf>
    <xf numFmtId="165" fontId="0" fillId="0" borderId="0" xfId="15" applyNumberFormat="1" applyAlignment="1">
      <alignment horizontal="right" vertical="center" wrapText="1"/>
    </xf>
    <xf numFmtId="0" fontId="0" fillId="0" borderId="0" xfId="0" applyAlignment="1">
      <alignment horizontal="right" vertical="center" wrapText="1"/>
    </xf>
    <xf numFmtId="0" fontId="0" fillId="0" borderId="3" xfId="0" applyBorder="1" applyAlignment="1">
      <alignment horizontal="right" wrapText="1"/>
    </xf>
    <xf numFmtId="0" fontId="0" fillId="0" borderId="0" xfId="0" applyBorder="1" applyAlignment="1">
      <alignment horizontal="right" wrapText="1"/>
    </xf>
    <xf numFmtId="165" fontId="0" fillId="0" borderId="4" xfId="15" applyNumberFormat="1" applyBorder="1" applyAlignment="1">
      <alignment horizontal="justify" vertical="top" wrapText="1"/>
    </xf>
    <xf numFmtId="43" fontId="0" fillId="0" borderId="0" xfId="15" applyNumberFormat="1" applyBorder="1" applyAlignment="1">
      <alignment/>
    </xf>
    <xf numFmtId="165" fontId="0" fillId="0" borderId="0" xfId="15" applyNumberFormat="1" applyAlignment="1">
      <alignment horizontal="justify" vertical="top" wrapText="1"/>
    </xf>
    <xf numFmtId="165" fontId="0" fillId="0" borderId="3" xfId="15" applyNumberFormat="1" applyBorder="1" applyAlignment="1">
      <alignment horizontal="justify" vertical="top" wrapText="1"/>
    </xf>
    <xf numFmtId="165" fontId="0" fillId="0" borderId="0" xfId="15" applyNumberFormat="1" applyBorder="1" applyAlignment="1">
      <alignment horizontal="justify" vertical="top" wrapText="1"/>
    </xf>
    <xf numFmtId="43" fontId="0" fillId="0" borderId="0" xfId="15" applyNumberFormat="1" applyAlignment="1">
      <alignment horizontal="justify" vertical="top" wrapText="1"/>
    </xf>
    <xf numFmtId="43" fontId="0" fillId="0" borderId="3" xfId="0" applyNumberFormat="1" applyBorder="1" applyAlignment="1">
      <alignment horizontal="justify" vertical="top" wrapText="1"/>
    </xf>
    <xf numFmtId="0" fontId="0" fillId="0" borderId="0" xfId="0" applyAlignment="1">
      <alignment horizontal="left"/>
    </xf>
    <xf numFmtId="43" fontId="0" fillId="0" borderId="4" xfId="15" applyNumberFormat="1" applyBorder="1" applyAlignment="1">
      <alignment/>
    </xf>
    <xf numFmtId="165" fontId="0" fillId="0" borderId="4" xfId="0" applyNumberFormat="1" applyBorder="1" applyAlignment="1">
      <alignment horizontal="justify" vertical="top" wrapText="1"/>
    </xf>
    <xf numFmtId="165" fontId="0" fillId="0" borderId="1" xfId="15" applyNumberFormat="1" applyBorder="1" applyAlignment="1">
      <alignment/>
    </xf>
    <xf numFmtId="41" fontId="0" fillId="0" borderId="1" xfId="15" applyNumberFormat="1" applyBorder="1" applyAlignment="1">
      <alignment/>
    </xf>
    <xf numFmtId="165" fontId="0" fillId="0" borderId="0" xfId="0" applyNumberForma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165" fontId="2" fillId="0" borderId="0" xfId="15" applyNumberFormat="1" applyFont="1" applyAlignment="1" quotePrefix="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2" fillId="0" borderId="0" xfId="0" applyFont="1" applyAlignment="1">
      <alignment horizontal="justify" vertical="top" wrapText="1" shrinkToFit="1"/>
    </xf>
    <xf numFmtId="0" fontId="0" fillId="0" borderId="0" xfId="0" applyAlignment="1">
      <alignment horizontal="left" vertical="top" wrapText="1"/>
    </xf>
    <xf numFmtId="165" fontId="0" fillId="0" borderId="0" xfId="15" applyNumberFormat="1" applyAlignment="1">
      <alignment horizontal="center"/>
    </xf>
    <xf numFmtId="0" fontId="0" fillId="0" borderId="0" xfId="0" applyAlignment="1">
      <alignment vertical="top" wrapText="1"/>
    </xf>
    <xf numFmtId="0" fontId="0" fillId="0" borderId="0" xfId="0" applyFont="1" applyAlignment="1">
      <alignment horizontal="justify" vertical="top" wrapText="1"/>
    </xf>
    <xf numFmtId="0" fontId="0" fillId="0" borderId="0" xfId="0" applyFont="1" applyAlignment="1">
      <alignment horizontal="left"/>
    </xf>
    <xf numFmtId="165" fontId="0" fillId="0" borderId="0" xfId="15"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xf>
    <xf numFmtId="0" fontId="0" fillId="0" borderId="0" xfId="0" applyAlignment="1">
      <alignment horizontal="justify" vertical="top"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0"/>
  <sheetViews>
    <sheetView tabSelected="1" workbookViewId="0" topLeftCell="A12">
      <selection activeCell="H24" sqref="A1:IV16384"/>
    </sheetView>
  </sheetViews>
  <sheetFormatPr defaultColWidth="9.140625" defaultRowHeight="13.5"/>
  <cols>
    <col min="1" max="4" width="9.140625" style="1" customWidth="1"/>
    <col min="5" max="6" width="10.00390625" style="4" bestFit="1" customWidth="1"/>
    <col min="7" max="8" width="9.8515625" style="4" bestFit="1" customWidth="1"/>
    <col min="9" max="16384" width="9.140625" style="1" customWidth="1"/>
  </cols>
  <sheetData>
    <row r="1" ht="15">
      <c r="A1" s="2" t="s">
        <v>165</v>
      </c>
    </row>
    <row r="2" ht="15">
      <c r="A2" s="2" t="s">
        <v>0</v>
      </c>
    </row>
    <row r="4" ht="15">
      <c r="A4" s="2" t="s">
        <v>166</v>
      </c>
    </row>
    <row r="5" ht="15">
      <c r="A5" s="2" t="s">
        <v>197</v>
      </c>
    </row>
    <row r="6" ht="13.5">
      <c r="F6" s="18"/>
    </row>
    <row r="7" spans="5:8" ht="15">
      <c r="E7" s="75" t="s">
        <v>198</v>
      </c>
      <c r="F7" s="75"/>
      <c r="G7" s="1"/>
      <c r="H7" s="1"/>
    </row>
    <row r="8" spans="5:8" ht="15">
      <c r="E8" s="75" t="s">
        <v>167</v>
      </c>
      <c r="F8" s="75"/>
      <c r="G8" s="76" t="s">
        <v>199</v>
      </c>
      <c r="H8" s="76"/>
    </row>
    <row r="9" spans="5:8" ht="15">
      <c r="E9" s="77" t="s">
        <v>205</v>
      </c>
      <c r="F9" s="76"/>
      <c r="G9" s="77" t="s">
        <v>205</v>
      </c>
      <c r="H9" s="76"/>
    </row>
    <row r="10" spans="5:8" ht="15">
      <c r="E10" s="9" t="s">
        <v>206</v>
      </c>
      <c r="F10" s="9" t="s">
        <v>207</v>
      </c>
      <c r="G10" s="9" t="s">
        <v>206</v>
      </c>
      <c r="H10" s="9" t="s">
        <v>207</v>
      </c>
    </row>
    <row r="11" spans="5:8" ht="15">
      <c r="E11" s="3" t="s">
        <v>20</v>
      </c>
      <c r="F11" s="3" t="s">
        <v>20</v>
      </c>
      <c r="G11" s="3" t="s">
        <v>20</v>
      </c>
      <c r="H11" s="3" t="s">
        <v>20</v>
      </c>
    </row>
    <row r="13" spans="1:8" ht="13.5">
      <c r="A13" s="1" t="s">
        <v>26</v>
      </c>
      <c r="E13" s="4">
        <v>28057</v>
      </c>
      <c r="F13" s="4">
        <v>30914</v>
      </c>
      <c r="G13" s="4">
        <v>97104</v>
      </c>
      <c r="H13" s="4">
        <v>102412</v>
      </c>
    </row>
    <row r="14" spans="1:8" ht="13.5">
      <c r="A14" s="1" t="s">
        <v>27</v>
      </c>
      <c r="E14" s="4">
        <v>-14654</v>
      </c>
      <c r="F14" s="4">
        <v>-13549</v>
      </c>
      <c r="G14" s="4">
        <v>-49977</v>
      </c>
      <c r="H14" s="4">
        <v>-46118</v>
      </c>
    </row>
    <row r="15" spans="1:8" ht="13.5">
      <c r="A15" s="1" t="s">
        <v>28</v>
      </c>
      <c r="E15" s="5">
        <v>817</v>
      </c>
      <c r="F15" s="5">
        <v>1195</v>
      </c>
      <c r="G15" s="5">
        <v>4711</v>
      </c>
      <c r="H15" s="5">
        <v>3874</v>
      </c>
    </row>
    <row r="16" spans="1:8" ht="13.5">
      <c r="A16" s="1" t="s">
        <v>278</v>
      </c>
      <c r="E16" s="4">
        <f>SUM(E13:E15)</f>
        <v>14220</v>
      </c>
      <c r="F16" s="4">
        <f>SUM(F13:F15)</f>
        <v>18560</v>
      </c>
      <c r="G16" s="4">
        <f>SUM(G13:G15)</f>
        <v>51838</v>
      </c>
      <c r="H16" s="4">
        <f>SUM(H13:H15)</f>
        <v>60168</v>
      </c>
    </row>
    <row r="17" spans="1:8" ht="13.5">
      <c r="A17" s="1" t="s">
        <v>123</v>
      </c>
      <c r="E17" s="5">
        <v>-2955</v>
      </c>
      <c r="F17" s="5">
        <v>735</v>
      </c>
      <c r="G17" s="5">
        <v>-1602</v>
      </c>
      <c r="H17" s="5">
        <v>1154</v>
      </c>
    </row>
    <row r="18" spans="1:8" ht="13.5">
      <c r="A18" s="1" t="s">
        <v>29</v>
      </c>
      <c r="E18" s="4">
        <f>SUM(E16:E17)</f>
        <v>11265</v>
      </c>
      <c r="F18" s="4">
        <f>SUM(F16:F17)</f>
        <v>19295</v>
      </c>
      <c r="G18" s="4">
        <f>SUM(G16:G17)</f>
        <v>50236</v>
      </c>
      <c r="H18" s="4">
        <f>SUM(H16:H17)</f>
        <v>61322</v>
      </c>
    </row>
    <row r="19" spans="1:8" ht="13.5">
      <c r="A19" s="1" t="s">
        <v>30</v>
      </c>
      <c r="E19" s="7">
        <v>-3876</v>
      </c>
      <c r="F19" s="7">
        <v>-5260</v>
      </c>
      <c r="G19" s="7">
        <v>-14770</v>
      </c>
      <c r="H19" s="7">
        <v>-17428</v>
      </c>
    </row>
    <row r="20" spans="1:8" ht="14.25" thickBot="1">
      <c r="A20" s="1" t="s">
        <v>116</v>
      </c>
      <c r="E20" s="31">
        <f>SUM(E18:E19)</f>
        <v>7389</v>
      </c>
      <c r="F20" s="31">
        <f>SUM(F18:F19)</f>
        <v>14035</v>
      </c>
      <c r="G20" s="31">
        <f>SUM(G18:G19)</f>
        <v>35466</v>
      </c>
      <c r="H20" s="31">
        <f>SUM(H18:H19)</f>
        <v>43894</v>
      </c>
    </row>
    <row r="22" ht="13.5">
      <c r="A22" s="1" t="s">
        <v>31</v>
      </c>
    </row>
    <row r="23" spans="1:8" ht="13.5">
      <c r="A23" s="1" t="s">
        <v>32</v>
      </c>
      <c r="E23" s="7" t="s">
        <v>269</v>
      </c>
      <c r="F23" s="7" t="s">
        <v>201</v>
      </c>
      <c r="G23" s="7" t="s">
        <v>270</v>
      </c>
      <c r="H23" s="7" t="s">
        <v>203</v>
      </c>
    </row>
    <row r="24" spans="1:8" ht="14.25" thickBot="1">
      <c r="A24" s="1" t="s">
        <v>33</v>
      </c>
      <c r="E24" s="13" t="s">
        <v>271</v>
      </c>
      <c r="F24" s="13" t="s">
        <v>202</v>
      </c>
      <c r="G24" s="13" t="s">
        <v>272</v>
      </c>
      <c r="H24" s="13" t="s">
        <v>204</v>
      </c>
    </row>
    <row r="28" ht="11.25" customHeight="1"/>
    <row r="29" spans="1:8" ht="13.5">
      <c r="A29" s="73" t="s">
        <v>158</v>
      </c>
      <c r="B29" s="74"/>
      <c r="C29" s="74"/>
      <c r="D29" s="74"/>
      <c r="E29" s="74"/>
      <c r="F29" s="74"/>
      <c r="G29" s="74"/>
      <c r="H29" s="74"/>
    </row>
    <row r="30" spans="1:8" ht="16.5" customHeight="1">
      <c r="A30" s="74"/>
      <c r="B30" s="74"/>
      <c r="C30" s="74"/>
      <c r="D30" s="74"/>
      <c r="E30" s="74"/>
      <c r="F30" s="74"/>
      <c r="G30" s="74"/>
      <c r="H30" s="74"/>
    </row>
  </sheetData>
  <mergeCells count="6">
    <mergeCell ref="A29:H30"/>
    <mergeCell ref="E7:F7"/>
    <mergeCell ref="G8:H8"/>
    <mergeCell ref="E8:F8"/>
    <mergeCell ref="E9:F9"/>
    <mergeCell ref="G9:H9"/>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L53"/>
  <sheetViews>
    <sheetView workbookViewId="0" topLeftCell="A1">
      <selection activeCell="A1" sqref="A1:IV16384"/>
    </sheetView>
  </sheetViews>
  <sheetFormatPr defaultColWidth="9.140625" defaultRowHeight="13.5"/>
  <cols>
    <col min="1" max="1" width="2.7109375" style="1" customWidth="1"/>
    <col min="2" max="6" width="9.140625" style="1" customWidth="1"/>
    <col min="7" max="7" width="10.00390625" style="1" customWidth="1"/>
    <col min="8" max="8" width="10.57421875" style="4" bestFit="1" customWidth="1"/>
    <col min="9" max="9" width="12.7109375" style="1" customWidth="1"/>
    <col min="10" max="16384" width="9.140625" style="1" customWidth="1"/>
  </cols>
  <sheetData>
    <row r="1" ht="15">
      <c r="A1" s="2" t="s">
        <v>165</v>
      </c>
    </row>
    <row r="2" ht="15">
      <c r="A2" s="2" t="s">
        <v>0</v>
      </c>
    </row>
    <row r="4" spans="1:8" ht="13.5">
      <c r="A4" s="73" t="s">
        <v>168</v>
      </c>
      <c r="B4" s="74"/>
      <c r="C4" s="74"/>
      <c r="D4" s="74"/>
      <c r="E4" s="74"/>
      <c r="F4" s="74"/>
      <c r="G4" s="74"/>
      <c r="H4" s="74"/>
    </row>
    <row r="5" spans="1:8" ht="13.5">
      <c r="A5" s="73" t="s">
        <v>208</v>
      </c>
      <c r="B5" s="74"/>
      <c r="C5" s="74"/>
      <c r="D5" s="74"/>
      <c r="E5" s="74"/>
      <c r="F5" s="74"/>
      <c r="G5" s="74"/>
      <c r="H5" s="74"/>
    </row>
    <row r="7" spans="7:8" ht="15">
      <c r="G7" s="3" t="s">
        <v>200</v>
      </c>
      <c r="H7" s="3" t="s">
        <v>114</v>
      </c>
    </row>
    <row r="8" spans="7:8" ht="15">
      <c r="G8" s="3" t="s">
        <v>20</v>
      </c>
      <c r="H8" s="3" t="s">
        <v>20</v>
      </c>
    </row>
    <row r="9" spans="7:8" ht="15">
      <c r="G9" s="3"/>
      <c r="H9" s="3"/>
    </row>
    <row r="10" spans="1:7" ht="15">
      <c r="A10" s="2" t="s">
        <v>169</v>
      </c>
      <c r="G10" s="4"/>
    </row>
    <row r="11" ht="13.5">
      <c r="G11" s="4"/>
    </row>
    <row r="12" spans="2:8" ht="13.5">
      <c r="B12" s="1" t="s">
        <v>1</v>
      </c>
      <c r="G12" s="4">
        <v>120120</v>
      </c>
      <c r="H12" s="4">
        <v>122062</v>
      </c>
    </row>
    <row r="13" spans="2:8" ht="13.5">
      <c r="B13" s="1" t="s">
        <v>122</v>
      </c>
      <c r="G13" s="4">
        <v>167168</v>
      </c>
      <c r="H13" s="4">
        <v>146544</v>
      </c>
    </row>
    <row r="14" spans="2:8" ht="13.5">
      <c r="B14" s="1" t="s">
        <v>2</v>
      </c>
      <c r="G14" s="4">
        <v>15626</v>
      </c>
      <c r="H14" s="4">
        <v>4979</v>
      </c>
    </row>
    <row r="15" spans="7:8" ht="13.5">
      <c r="G15" s="12">
        <f>SUM(G12:G14)</f>
        <v>302914</v>
      </c>
      <c r="H15" s="12">
        <f>SUM(H12:H14)</f>
        <v>273585</v>
      </c>
    </row>
    <row r="16" ht="13.5">
      <c r="G16" s="4"/>
    </row>
    <row r="17" spans="1:7" ht="15">
      <c r="A17" s="2" t="s">
        <v>170</v>
      </c>
      <c r="G17" s="4"/>
    </row>
    <row r="18" spans="1:7" ht="15">
      <c r="A18" s="2"/>
      <c r="G18" s="4"/>
    </row>
    <row r="19" spans="2:8" ht="13.5">
      <c r="B19" s="1" t="s">
        <v>3</v>
      </c>
      <c r="G19" s="4">
        <v>1836</v>
      </c>
      <c r="H19" s="4">
        <v>1655</v>
      </c>
    </row>
    <row r="20" spans="2:8" ht="13.5">
      <c r="B20" s="1" t="s">
        <v>4</v>
      </c>
      <c r="G20" s="4">
        <v>3766</v>
      </c>
      <c r="H20" s="4">
        <v>4906</v>
      </c>
    </row>
    <row r="21" spans="2:8" ht="13.5">
      <c r="B21" s="1" t="s">
        <v>5</v>
      </c>
      <c r="G21" s="4">
        <v>1215</v>
      </c>
      <c r="H21" s="4">
        <v>1126</v>
      </c>
    </row>
    <row r="22" spans="2:8" ht="13.5">
      <c r="B22" s="1" t="s">
        <v>107</v>
      </c>
      <c r="G22" s="4">
        <v>3</v>
      </c>
      <c r="H22" s="4">
        <v>3</v>
      </c>
    </row>
    <row r="23" spans="2:8" ht="13.5">
      <c r="B23" s="1" t="s">
        <v>6</v>
      </c>
      <c r="G23" s="4">
        <v>127285</v>
      </c>
      <c r="H23" s="4">
        <v>143441</v>
      </c>
    </row>
    <row r="24" spans="7:8" ht="13.5">
      <c r="G24" s="12">
        <f>SUM(G19:G23)</f>
        <v>134105</v>
      </c>
      <c r="H24" s="12">
        <f>SUM(H19:H23)</f>
        <v>151131</v>
      </c>
    </row>
    <row r="25" ht="13.5">
      <c r="G25" s="4"/>
    </row>
    <row r="26" spans="1:7" ht="15">
      <c r="A26" s="2" t="s">
        <v>171</v>
      </c>
      <c r="G26" s="4"/>
    </row>
    <row r="27" ht="13.5">
      <c r="G27" s="4"/>
    </row>
    <row r="28" spans="2:8" ht="13.5">
      <c r="B28" s="1" t="s">
        <v>7</v>
      </c>
      <c r="G28" s="4">
        <v>3192</v>
      </c>
      <c r="H28" s="4">
        <v>1132</v>
      </c>
    </row>
    <row r="29" spans="2:8" ht="13.5">
      <c r="B29" s="1" t="s">
        <v>8</v>
      </c>
      <c r="G29" s="4">
        <v>3180</v>
      </c>
      <c r="H29" s="4">
        <v>3014</v>
      </c>
    </row>
    <row r="30" spans="2:8" ht="13.5">
      <c r="B30" s="1" t="s">
        <v>30</v>
      </c>
      <c r="G30" s="4">
        <v>727</v>
      </c>
      <c r="H30" s="6">
        <v>3862</v>
      </c>
    </row>
    <row r="31" spans="7:8" ht="13.5">
      <c r="G31" s="12">
        <f>SUM(G28:G30)</f>
        <v>7099</v>
      </c>
      <c r="H31" s="12">
        <f>SUM(H28:H30)</f>
        <v>8008</v>
      </c>
    </row>
    <row r="32" ht="13.5">
      <c r="G32" s="4"/>
    </row>
    <row r="33" spans="1:8" ht="15">
      <c r="A33" s="2" t="s">
        <v>172</v>
      </c>
      <c r="G33" s="5">
        <f>+G24-G31</f>
        <v>127006</v>
      </c>
      <c r="H33" s="5">
        <f>+H24-H31</f>
        <v>143123</v>
      </c>
    </row>
    <row r="34" ht="13.5">
      <c r="G34" s="4"/>
    </row>
    <row r="35" spans="7:8" ht="14.25" thickBot="1">
      <c r="G35" s="13">
        <f>+G15+G33</f>
        <v>429920</v>
      </c>
      <c r="H35" s="13">
        <f>+H15+H33</f>
        <v>416708</v>
      </c>
    </row>
    <row r="36" ht="13.5">
      <c r="G36" s="4"/>
    </row>
    <row r="37" spans="1:7" ht="15">
      <c r="A37" s="2" t="s">
        <v>279</v>
      </c>
      <c r="G37" s="4"/>
    </row>
    <row r="38" ht="13.5">
      <c r="G38" s="4"/>
    </row>
    <row r="39" spans="2:8" ht="13.5">
      <c r="B39" s="1" t="s">
        <v>9</v>
      </c>
      <c r="G39" s="4">
        <v>90087</v>
      </c>
      <c r="H39" s="4">
        <v>89164</v>
      </c>
    </row>
    <row r="40" spans="2:8" ht="13.5">
      <c r="B40" s="1" t="s">
        <v>10</v>
      </c>
      <c r="G40" s="7">
        <v>330060</v>
      </c>
      <c r="H40" s="7">
        <v>317374</v>
      </c>
    </row>
    <row r="41" spans="2:8" ht="13.5">
      <c r="B41" s="1" t="s">
        <v>11</v>
      </c>
      <c r="G41" s="12">
        <f>SUM(G39:G40)</f>
        <v>420147</v>
      </c>
      <c r="H41" s="12">
        <f>SUM(H39:H40)</f>
        <v>406538</v>
      </c>
    </row>
    <row r="42" spans="7:12" ht="13.5">
      <c r="G42" s="4"/>
      <c r="L42"/>
    </row>
    <row r="43" spans="2:8" ht="13.5">
      <c r="B43" s="1" t="s">
        <v>12</v>
      </c>
      <c r="G43" s="4">
        <v>9773</v>
      </c>
      <c r="H43" s="4">
        <v>10170</v>
      </c>
    </row>
    <row r="44" spans="2:8" ht="13.5">
      <c r="B44" s="1" t="s">
        <v>108</v>
      </c>
      <c r="G44" s="12">
        <f>SUM(G43:G43)</f>
        <v>9773</v>
      </c>
      <c r="H44" s="12">
        <f>SUM(H43:H43)</f>
        <v>10170</v>
      </c>
    </row>
    <row r="45" ht="13.5">
      <c r="G45" s="4"/>
    </row>
    <row r="46" spans="7:8" ht="14.25" thickBot="1">
      <c r="G46" s="13">
        <f>+G41+G44</f>
        <v>429920</v>
      </c>
      <c r="H46" s="13">
        <f>+H41+H44</f>
        <v>416708</v>
      </c>
    </row>
    <row r="47" ht="13.5">
      <c r="G47" s="4"/>
    </row>
    <row r="48" spans="1:8" ht="14.25" thickBot="1">
      <c r="A48" s="1" t="s">
        <v>13</v>
      </c>
      <c r="G48" s="13" t="s">
        <v>234</v>
      </c>
      <c r="H48" s="13" t="s">
        <v>115</v>
      </c>
    </row>
    <row r="49" spans="7:8" ht="13.5">
      <c r="G49" s="7"/>
      <c r="H49" s="7"/>
    </row>
    <row r="50" spans="7:8" ht="13.5">
      <c r="G50" s="7"/>
      <c r="H50" s="7"/>
    </row>
    <row r="51" ht="12" customHeight="1"/>
    <row r="52" spans="1:9" ht="30" customHeight="1">
      <c r="A52" s="73" t="s">
        <v>125</v>
      </c>
      <c r="B52" s="74"/>
      <c r="C52" s="74"/>
      <c r="D52" s="74"/>
      <c r="E52" s="74"/>
      <c r="F52" s="74"/>
      <c r="G52" s="74"/>
      <c r="H52" s="74"/>
      <c r="I52" s="16"/>
    </row>
    <row r="53" spans="1:9" ht="13.5">
      <c r="A53" s="16"/>
      <c r="B53" s="16"/>
      <c r="C53" s="16"/>
      <c r="D53" s="16"/>
      <c r="E53" s="16"/>
      <c r="F53" s="16"/>
      <c r="G53" s="16"/>
      <c r="H53" s="16"/>
      <c r="I53" s="16"/>
    </row>
  </sheetData>
  <mergeCells count="3">
    <mergeCell ref="A4:H4"/>
    <mergeCell ref="A52:H52"/>
    <mergeCell ref="A5:H5"/>
  </mergeCells>
  <printOptions/>
  <pageMargins left="1.141732283464567" right="0" top="0.3937007874015748" bottom="0.3937007874015748" header="0"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39"/>
  <sheetViews>
    <sheetView workbookViewId="0" topLeftCell="A1">
      <selection activeCell="A1" sqref="A1:IV16384"/>
    </sheetView>
  </sheetViews>
  <sheetFormatPr defaultColWidth="9.140625" defaultRowHeight="13.5"/>
  <cols>
    <col min="1" max="1" width="2.7109375" style="1" customWidth="1"/>
    <col min="2" max="2" width="9.140625" style="1" customWidth="1"/>
    <col min="3" max="4" width="13.28125" style="1" customWidth="1"/>
    <col min="5" max="5" width="8.7109375" style="4" customWidth="1"/>
    <col min="6" max="6" width="13.28125" style="4" customWidth="1"/>
    <col min="7" max="7" width="13.7109375" style="4" customWidth="1"/>
    <col min="8" max="8" width="10.57421875" style="4" bestFit="1" customWidth="1"/>
    <col min="9" max="16384" width="9.140625" style="1" customWidth="1"/>
  </cols>
  <sheetData>
    <row r="1" ht="15">
      <c r="A1" s="2" t="s">
        <v>165</v>
      </c>
    </row>
    <row r="2" ht="15">
      <c r="A2" s="2" t="s">
        <v>0</v>
      </c>
    </row>
    <row r="4" spans="1:8" ht="13.5">
      <c r="A4" s="73" t="s">
        <v>173</v>
      </c>
      <c r="B4" s="74"/>
      <c r="C4" s="74"/>
      <c r="D4" s="74"/>
      <c r="E4" s="74"/>
      <c r="F4" s="74"/>
      <c r="G4" s="74"/>
      <c r="H4" s="74"/>
    </row>
    <row r="5" spans="1:8" ht="13.5">
      <c r="A5" s="73" t="s">
        <v>209</v>
      </c>
      <c r="B5" s="74"/>
      <c r="C5" s="74"/>
      <c r="D5" s="74"/>
      <c r="E5" s="74"/>
      <c r="F5" s="74"/>
      <c r="G5" s="74"/>
      <c r="H5" s="74"/>
    </row>
    <row r="7" ht="15">
      <c r="F7" s="3" t="s">
        <v>16</v>
      </c>
    </row>
    <row r="8" spans="5:7" ht="15">
      <c r="E8" s="3" t="s">
        <v>14</v>
      </c>
      <c r="F8" s="3" t="s">
        <v>17</v>
      </c>
      <c r="G8" s="3" t="s">
        <v>19</v>
      </c>
    </row>
    <row r="9" spans="5:8" ht="15">
      <c r="E9" s="3" t="s">
        <v>15</v>
      </c>
      <c r="F9" s="3" t="s">
        <v>18</v>
      </c>
      <c r="G9" s="3" t="s">
        <v>18</v>
      </c>
      <c r="H9" s="3" t="s">
        <v>21</v>
      </c>
    </row>
    <row r="10" spans="5:8" ht="15">
      <c r="E10" s="3" t="s">
        <v>20</v>
      </c>
      <c r="F10" s="3" t="s">
        <v>20</v>
      </c>
      <c r="G10" s="3" t="s">
        <v>20</v>
      </c>
      <c r="H10" s="3" t="s">
        <v>20</v>
      </c>
    </row>
    <row r="12" spans="1:8" ht="13.5">
      <c r="A12" s="1" t="s">
        <v>128</v>
      </c>
      <c r="E12" s="6">
        <v>87440</v>
      </c>
      <c r="F12" s="6">
        <v>26514</v>
      </c>
      <c r="G12" s="6">
        <v>266541</v>
      </c>
      <c r="H12" s="4">
        <f>SUM(E12:G12)</f>
        <v>380495</v>
      </c>
    </row>
    <row r="13" spans="1:8" ht="13.5">
      <c r="A13" s="1" t="s">
        <v>280</v>
      </c>
      <c r="E13" s="6">
        <v>0</v>
      </c>
      <c r="F13" s="6">
        <v>58</v>
      </c>
      <c r="G13" s="6">
        <v>0</v>
      </c>
      <c r="H13" s="4">
        <f>SUM(E13:G13)</f>
        <v>58</v>
      </c>
    </row>
    <row r="14" ht="13.5">
      <c r="A14" s="1" t="s">
        <v>281</v>
      </c>
    </row>
    <row r="15" spans="1:6" ht="13.5">
      <c r="A15" s="1" t="s">
        <v>282</v>
      </c>
      <c r="E15" s="6"/>
      <c r="F15" s="6"/>
    </row>
    <row r="16" spans="1:8" ht="13.5">
      <c r="A16" s="1" t="s">
        <v>23</v>
      </c>
      <c r="E16" s="6">
        <v>0</v>
      </c>
      <c r="F16" s="6">
        <v>-906</v>
      </c>
      <c r="G16" s="6">
        <v>0</v>
      </c>
      <c r="H16" s="4">
        <f>SUM(E16:G16)</f>
        <v>-906</v>
      </c>
    </row>
    <row r="17" ht="13.5">
      <c r="A17" s="1" t="s">
        <v>24</v>
      </c>
    </row>
    <row r="18" spans="1:8" ht="13.5">
      <c r="A18" s="1" t="s">
        <v>25</v>
      </c>
      <c r="E18" s="6">
        <v>1724</v>
      </c>
      <c r="F18" s="6">
        <v>4328</v>
      </c>
      <c r="G18" s="6">
        <v>0</v>
      </c>
      <c r="H18" s="4">
        <f>SUM(E18:G18)</f>
        <v>6052</v>
      </c>
    </row>
    <row r="19" spans="1:8" ht="13.5">
      <c r="A19" s="1" t="s">
        <v>22</v>
      </c>
      <c r="E19" s="6">
        <v>0</v>
      </c>
      <c r="F19" s="6">
        <v>0</v>
      </c>
      <c r="G19" s="6">
        <v>43894</v>
      </c>
      <c r="H19" s="4">
        <f>SUM(E19:G19)</f>
        <v>43894</v>
      </c>
    </row>
    <row r="20" spans="1:8" ht="13.5">
      <c r="A20" s="1" t="s">
        <v>210</v>
      </c>
      <c r="E20" s="6">
        <v>0</v>
      </c>
      <c r="F20" s="6">
        <v>0</v>
      </c>
      <c r="G20" s="6">
        <v>-23055</v>
      </c>
      <c r="H20" s="4">
        <f>SUM(E20:G20)</f>
        <v>-23055</v>
      </c>
    </row>
    <row r="22" spans="1:9" ht="14.25" thickBot="1">
      <c r="A22" s="1" t="s">
        <v>211</v>
      </c>
      <c r="E22" s="31">
        <f>SUM(E12:E21)</f>
        <v>89164</v>
      </c>
      <c r="F22" s="31">
        <f>SUM(F12:F21)</f>
        <v>29994</v>
      </c>
      <c r="G22" s="31">
        <f>SUM(G12:G21)</f>
        <v>287380</v>
      </c>
      <c r="H22" s="31">
        <f>SUM(E22:G22)</f>
        <v>406538</v>
      </c>
      <c r="I22" s="38"/>
    </row>
    <row r="23" spans="5:8" ht="13.5">
      <c r="E23" s="7"/>
      <c r="F23" s="7"/>
      <c r="G23" s="7"/>
      <c r="H23" s="7"/>
    </row>
    <row r="24" spans="1:8" ht="13.5">
      <c r="A24" s="1" t="s">
        <v>126</v>
      </c>
      <c r="E24" s="6">
        <v>89164</v>
      </c>
      <c r="F24" s="6">
        <v>29994</v>
      </c>
      <c r="G24" s="6">
        <v>287380</v>
      </c>
      <c r="H24" s="4">
        <f>SUM(E24:G24)</f>
        <v>406538</v>
      </c>
    </row>
    <row r="25" spans="1:8" ht="13.5">
      <c r="A25" s="1" t="s">
        <v>283</v>
      </c>
      <c r="E25" s="6">
        <v>0</v>
      </c>
      <c r="F25" s="6">
        <v>130</v>
      </c>
      <c r="G25" s="6">
        <v>-130</v>
      </c>
      <c r="H25" s="6">
        <f>SUM(E25:G25)</f>
        <v>0</v>
      </c>
    </row>
    <row r="26" ht="13.5">
      <c r="A26" s="1" t="s">
        <v>281</v>
      </c>
    </row>
    <row r="27" spans="1:6" ht="13.5">
      <c r="A27" s="1" t="s">
        <v>282</v>
      </c>
      <c r="E27" s="6"/>
      <c r="F27" s="6"/>
    </row>
    <row r="28" spans="1:8" ht="13.5">
      <c r="A28" s="1" t="s">
        <v>23</v>
      </c>
      <c r="E28" s="6">
        <v>0</v>
      </c>
      <c r="F28" s="6">
        <v>-1791</v>
      </c>
      <c r="G28" s="6">
        <v>0</v>
      </c>
      <c r="H28" s="4">
        <f>SUM(E28:G28)</f>
        <v>-1791</v>
      </c>
    </row>
    <row r="29" ht="13.5">
      <c r="A29" s="1" t="s">
        <v>24</v>
      </c>
    </row>
    <row r="30" spans="1:8" ht="13.5">
      <c r="A30" s="1" t="s">
        <v>25</v>
      </c>
      <c r="E30" s="6">
        <v>923</v>
      </c>
      <c r="F30" s="6">
        <v>2316</v>
      </c>
      <c r="G30" s="6">
        <v>0</v>
      </c>
      <c r="H30" s="4">
        <f>SUM(E30:G30)</f>
        <v>3239</v>
      </c>
    </row>
    <row r="31" spans="1:8" ht="13.5">
      <c r="A31" s="1" t="s">
        <v>22</v>
      </c>
      <c r="E31" s="6">
        <v>0</v>
      </c>
      <c r="F31" s="6">
        <v>0</v>
      </c>
      <c r="G31" s="6">
        <v>35466</v>
      </c>
      <c r="H31" s="4">
        <f>SUM(E31:G31)</f>
        <v>35466</v>
      </c>
    </row>
    <row r="32" spans="1:8" ht="13.5">
      <c r="A32" s="1" t="s">
        <v>210</v>
      </c>
      <c r="E32" s="6">
        <v>0</v>
      </c>
      <c r="F32" s="6">
        <v>0</v>
      </c>
      <c r="G32" s="6">
        <v>-23305</v>
      </c>
      <c r="H32" s="4">
        <f>SUM(E32:G32)</f>
        <v>-23305</v>
      </c>
    </row>
    <row r="34" spans="1:9" ht="14.25" thickBot="1">
      <c r="A34" s="1" t="s">
        <v>212</v>
      </c>
      <c r="E34" s="31">
        <f>SUM(E24:E33)</f>
        <v>90087</v>
      </c>
      <c r="F34" s="31">
        <f>SUM(F24:F33)</f>
        <v>30649</v>
      </c>
      <c r="G34" s="31">
        <f>SUM(G24:G33)</f>
        <v>299411</v>
      </c>
      <c r="H34" s="31">
        <f>SUM(E34:G34)</f>
        <v>420147</v>
      </c>
      <c r="I34" s="38"/>
    </row>
    <row r="35" spans="5:9" ht="13.5">
      <c r="E35" s="7"/>
      <c r="F35" s="7"/>
      <c r="G35" s="7"/>
      <c r="H35" s="7"/>
      <c r="I35" s="38"/>
    </row>
    <row r="36" spans="5:9" ht="13.5">
      <c r="E36" s="7"/>
      <c r="F36" s="7"/>
      <c r="G36" s="7"/>
      <c r="H36" s="7"/>
      <c r="I36" s="38"/>
    </row>
    <row r="37" spans="5:8" ht="13.5">
      <c r="E37" s="7"/>
      <c r="F37" s="7"/>
      <c r="G37" s="7"/>
      <c r="H37" s="7"/>
    </row>
    <row r="38" spans="1:9" ht="30" customHeight="1">
      <c r="A38" s="78" t="s">
        <v>127</v>
      </c>
      <c r="B38" s="79"/>
      <c r="C38" s="79"/>
      <c r="D38" s="79"/>
      <c r="E38" s="79"/>
      <c r="F38" s="79"/>
      <c r="G38" s="79"/>
      <c r="H38" s="79"/>
      <c r="I38" s="37"/>
    </row>
    <row r="39" spans="1:9" ht="17.25" customHeight="1">
      <c r="A39" s="51"/>
      <c r="B39" s="51"/>
      <c r="C39" s="51"/>
      <c r="D39" s="51"/>
      <c r="E39" s="51"/>
      <c r="F39" s="51"/>
      <c r="G39" s="51"/>
      <c r="H39" s="51"/>
      <c r="I39" s="37"/>
    </row>
  </sheetData>
  <mergeCells count="3">
    <mergeCell ref="A4:H4"/>
    <mergeCell ref="A5:H5"/>
    <mergeCell ref="A38:H38"/>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8"/>
  <sheetViews>
    <sheetView view="pageBreakPreview" zoomScaleSheetLayoutView="100" workbookViewId="0" topLeftCell="A1">
      <selection activeCell="A1" sqref="A1:IV16384"/>
    </sheetView>
  </sheetViews>
  <sheetFormatPr defaultColWidth="9.140625" defaultRowHeight="13.5"/>
  <cols>
    <col min="1" max="1" width="2.7109375" style="1" customWidth="1"/>
    <col min="2" max="3" width="10.8515625" style="1" customWidth="1"/>
    <col min="4" max="4" width="16.28125" style="1" customWidth="1"/>
    <col min="5" max="5" width="13.421875" style="1" customWidth="1"/>
    <col min="6" max="6" width="13.8515625" style="1" customWidth="1"/>
    <col min="7" max="8" width="13.7109375" style="10" customWidth="1"/>
    <col min="9" max="16384" width="10.8515625" style="1" customWidth="1"/>
  </cols>
  <sheetData>
    <row r="1" spans="1:13" ht="15">
      <c r="A1" s="2" t="s">
        <v>165</v>
      </c>
      <c r="G1" s="4"/>
      <c r="H1" s="4"/>
      <c r="I1" s="4"/>
      <c r="J1" s="4"/>
      <c r="K1" s="4"/>
      <c r="M1" s="4"/>
    </row>
    <row r="2" spans="1:13" ht="15">
      <c r="A2" s="2" t="s">
        <v>0</v>
      </c>
      <c r="G2" s="4"/>
      <c r="H2" s="4"/>
      <c r="I2" s="4"/>
      <c r="J2" s="4"/>
      <c r="K2" s="4"/>
      <c r="M2" s="4"/>
    </row>
    <row r="3" spans="7:13" ht="13.5">
      <c r="G3" s="4"/>
      <c r="H3" s="4"/>
      <c r="I3" s="4"/>
      <c r="J3" s="4"/>
      <c r="K3" s="4"/>
      <c r="M3" s="4"/>
    </row>
    <row r="4" spans="1:13" ht="13.5">
      <c r="A4" s="73" t="s">
        <v>174</v>
      </c>
      <c r="B4" s="74"/>
      <c r="C4" s="74"/>
      <c r="D4" s="74"/>
      <c r="E4" s="74"/>
      <c r="F4" s="74"/>
      <c r="G4" s="74"/>
      <c r="H4" s="74"/>
      <c r="I4" s="4"/>
      <c r="J4" s="4"/>
      <c r="K4" s="4"/>
      <c r="M4" s="4"/>
    </row>
    <row r="5" spans="1:13" ht="13.5">
      <c r="A5" s="73" t="s">
        <v>209</v>
      </c>
      <c r="B5" s="74"/>
      <c r="C5" s="74"/>
      <c r="D5" s="74"/>
      <c r="E5" s="74"/>
      <c r="F5" s="74"/>
      <c r="G5" s="74"/>
      <c r="H5" s="74"/>
      <c r="I5" s="4"/>
      <c r="J5" s="4"/>
      <c r="K5" s="4"/>
      <c r="M5" s="4"/>
    </row>
    <row r="7" spans="7:8" ht="15">
      <c r="G7" s="9" t="s">
        <v>200</v>
      </c>
      <c r="H7" s="9" t="s">
        <v>114</v>
      </c>
    </row>
    <row r="8" spans="7:8" ht="15">
      <c r="G8" s="3" t="s">
        <v>20</v>
      </c>
      <c r="H8" s="3" t="s">
        <v>20</v>
      </c>
    </row>
    <row r="9" ht="15">
      <c r="A9" s="2" t="s">
        <v>175</v>
      </c>
    </row>
    <row r="11" spans="1:8" ht="13.5">
      <c r="A11" s="1" t="s">
        <v>29</v>
      </c>
      <c r="G11" s="10">
        <v>50236</v>
      </c>
      <c r="H11" s="10">
        <v>61322</v>
      </c>
    </row>
    <row r="12" ht="13.5">
      <c r="A12" s="1" t="s">
        <v>34</v>
      </c>
    </row>
    <row r="13" spans="2:8" ht="13.5">
      <c r="B13" s="1" t="s">
        <v>35</v>
      </c>
      <c r="G13" s="10">
        <v>3952</v>
      </c>
      <c r="H13" s="10">
        <v>1662</v>
      </c>
    </row>
    <row r="14" spans="2:8" ht="13.5">
      <c r="B14" s="1" t="s">
        <v>36</v>
      </c>
      <c r="G14" s="11">
        <v>-3771</v>
      </c>
      <c r="H14" s="11">
        <v>-3375</v>
      </c>
    </row>
    <row r="15" spans="1:8" ht="13.5">
      <c r="A15" s="1" t="s">
        <v>37</v>
      </c>
      <c r="G15" s="10">
        <f>SUM(G11:G14)</f>
        <v>50417</v>
      </c>
      <c r="H15" s="10">
        <f>SUM(H11:H14)</f>
        <v>59609</v>
      </c>
    </row>
    <row r="16" ht="13.5">
      <c r="A16" s="1" t="s">
        <v>38</v>
      </c>
    </row>
    <row r="17" spans="2:8" ht="13.5">
      <c r="B17" s="1" t="s">
        <v>39</v>
      </c>
      <c r="G17" s="10">
        <v>894</v>
      </c>
      <c r="H17" s="10">
        <v>-886</v>
      </c>
    </row>
    <row r="18" spans="2:8" ht="13.5">
      <c r="B18" s="1" t="s">
        <v>40</v>
      </c>
      <c r="G18" s="11">
        <v>2226</v>
      </c>
      <c r="H18" s="11">
        <v>605</v>
      </c>
    </row>
    <row r="19" spans="1:8" ht="13.5">
      <c r="A19" s="1" t="s">
        <v>145</v>
      </c>
      <c r="G19" s="10">
        <f>SUM(G15:G18)</f>
        <v>53537</v>
      </c>
      <c r="H19" s="10">
        <f>SUM(H15:H18)</f>
        <v>59328</v>
      </c>
    </row>
    <row r="20" spans="1:8" ht="13.5">
      <c r="A20" s="1" t="s">
        <v>119</v>
      </c>
      <c r="G20" s="10">
        <v>-17548</v>
      </c>
      <c r="H20" s="10">
        <v>-10747</v>
      </c>
    </row>
    <row r="22" spans="1:8" ht="13.5">
      <c r="A22" s="1" t="s">
        <v>41</v>
      </c>
      <c r="G22" s="32">
        <f>SUM(G19:G21)</f>
        <v>35989</v>
      </c>
      <c r="H22" s="32">
        <f>SUM(H19:H21)</f>
        <v>48581</v>
      </c>
    </row>
    <row r="24" ht="15">
      <c r="A24" s="2" t="s">
        <v>176</v>
      </c>
    </row>
    <row r="26" spans="1:8" ht="13.5">
      <c r="A26" s="1" t="s">
        <v>42</v>
      </c>
      <c r="G26" s="10">
        <v>-1052</v>
      </c>
      <c r="H26" s="10">
        <v>-321</v>
      </c>
    </row>
    <row r="27" spans="1:8" ht="13.5">
      <c r="A27" s="1" t="s">
        <v>122</v>
      </c>
      <c r="G27" s="10">
        <v>-24622</v>
      </c>
      <c r="H27" s="10">
        <v>-20542</v>
      </c>
    </row>
    <row r="28" spans="1:8" ht="13.5">
      <c r="A28" s="1" t="s">
        <v>2</v>
      </c>
      <c r="G28" s="10">
        <v>-10647</v>
      </c>
      <c r="H28" s="10">
        <v>1642</v>
      </c>
    </row>
    <row r="29" spans="1:8" ht="13.5">
      <c r="A29" s="1" t="s">
        <v>120</v>
      </c>
      <c r="G29" s="10">
        <v>3018</v>
      </c>
      <c r="H29" s="10">
        <v>3016</v>
      </c>
    </row>
    <row r="30" spans="1:8" ht="13.5">
      <c r="A30" s="1" t="s">
        <v>121</v>
      </c>
      <c r="G30" s="10">
        <v>580</v>
      </c>
      <c r="H30" s="10">
        <v>248</v>
      </c>
    </row>
    <row r="31" spans="1:8" ht="13.5">
      <c r="A31" s="1" t="s">
        <v>213</v>
      </c>
      <c r="G31" s="10">
        <v>-13</v>
      </c>
      <c r="H31" s="10">
        <v>-13</v>
      </c>
    </row>
    <row r="33" spans="1:8" ht="13.5">
      <c r="A33" s="1" t="s">
        <v>45</v>
      </c>
      <c r="G33" s="32">
        <f>SUM(G26:G32)</f>
        <v>-32736</v>
      </c>
      <c r="H33" s="32">
        <f>SUM(H26:H32)</f>
        <v>-15970</v>
      </c>
    </row>
    <row r="35" ht="15">
      <c r="A35" s="2" t="s">
        <v>177</v>
      </c>
    </row>
    <row r="37" ht="13.5">
      <c r="A37" s="1" t="s">
        <v>44</v>
      </c>
    </row>
    <row r="38" spans="2:8" ht="13.5">
      <c r="B38" s="1" t="s">
        <v>43</v>
      </c>
      <c r="G38" s="10">
        <v>3239</v>
      </c>
      <c r="H38" s="10">
        <v>6052</v>
      </c>
    </row>
    <row r="39" spans="1:8" ht="13.5">
      <c r="A39" s="1" t="s">
        <v>284</v>
      </c>
      <c r="G39" s="10">
        <v>-23305</v>
      </c>
      <c r="H39" s="10">
        <v>-23055</v>
      </c>
    </row>
    <row r="41" spans="1:8" ht="13.5">
      <c r="A41" s="1" t="s">
        <v>150</v>
      </c>
      <c r="G41" s="32">
        <f>SUM(G38:G40)</f>
        <v>-20066</v>
      </c>
      <c r="H41" s="32">
        <f>SUM(H38:H40)</f>
        <v>-17003</v>
      </c>
    </row>
    <row r="43" spans="1:8" ht="15">
      <c r="A43" s="2" t="s">
        <v>196</v>
      </c>
      <c r="G43" s="10">
        <f>+G22+G33+G41</f>
        <v>-16813</v>
      </c>
      <c r="H43" s="10">
        <f>+H22+H33+H41</f>
        <v>15608</v>
      </c>
    </row>
    <row r="44" spans="1:8" ht="15">
      <c r="A44" s="2" t="s">
        <v>178</v>
      </c>
      <c r="G44" s="10">
        <v>644</v>
      </c>
      <c r="H44" s="10">
        <v>-75</v>
      </c>
    </row>
    <row r="45" spans="1:8" ht="15">
      <c r="A45" s="2" t="s">
        <v>179</v>
      </c>
      <c r="G45" s="10">
        <v>142623</v>
      </c>
      <c r="H45" s="10">
        <v>127090</v>
      </c>
    </row>
    <row r="47" spans="1:8" ht="15.75" thickBot="1">
      <c r="A47" s="2" t="s">
        <v>180</v>
      </c>
      <c r="G47" s="33">
        <f>SUM(G43:G46)</f>
        <v>126454</v>
      </c>
      <c r="H47" s="33">
        <f>SUM(H43:H46)</f>
        <v>142623</v>
      </c>
    </row>
    <row r="48" spans="1:8" ht="15">
      <c r="A48" s="2"/>
      <c r="G48" s="39"/>
      <c r="H48" s="39"/>
    </row>
    <row r="49" spans="1:8" ht="13.5">
      <c r="A49" s="1" t="s">
        <v>181</v>
      </c>
      <c r="G49" s="39"/>
      <c r="H49" s="39"/>
    </row>
    <row r="50" spans="1:8" ht="15">
      <c r="A50" s="2"/>
      <c r="G50" s="39"/>
      <c r="H50" s="39"/>
    </row>
    <row r="51" spans="1:8" ht="13.5">
      <c r="A51" s="1" t="s">
        <v>6</v>
      </c>
      <c r="G51" s="39">
        <v>4910</v>
      </c>
      <c r="H51" s="39">
        <v>2513</v>
      </c>
    </row>
    <row r="52" spans="1:8" ht="13.5">
      <c r="A52" s="1" t="s">
        <v>182</v>
      </c>
      <c r="G52" s="11">
        <v>122375</v>
      </c>
      <c r="H52" s="11">
        <v>140928</v>
      </c>
    </row>
    <row r="53" spans="1:8" ht="15">
      <c r="A53" s="2"/>
      <c r="G53" s="39">
        <f>SUM(G51:G52)</f>
        <v>127285</v>
      </c>
      <c r="H53" s="39">
        <f>SUM(H51:H52)</f>
        <v>143441</v>
      </c>
    </row>
    <row r="54" spans="1:8" ht="13.5">
      <c r="A54" s="1" t="s">
        <v>183</v>
      </c>
      <c r="G54" s="10">
        <v>-831</v>
      </c>
      <c r="H54" s="10">
        <v>-818</v>
      </c>
    </row>
    <row r="55" spans="7:8" ht="14.25" thickBot="1">
      <c r="G55" s="33">
        <f>SUM(G53:G54)</f>
        <v>126454</v>
      </c>
      <c r="H55" s="33">
        <f>SUM(H53:H54)</f>
        <v>142623</v>
      </c>
    </row>
    <row r="57" spans="1:11" ht="30" customHeight="1">
      <c r="A57" s="73" t="s">
        <v>129</v>
      </c>
      <c r="B57" s="74"/>
      <c r="C57" s="74"/>
      <c r="D57" s="74"/>
      <c r="E57" s="74"/>
      <c r="F57" s="74"/>
      <c r="G57" s="74"/>
      <c r="H57" s="74"/>
      <c r="I57" s="16"/>
      <c r="J57" s="16"/>
      <c r="K57" s="8"/>
    </row>
    <row r="58" spans="1:11" ht="18.75" customHeight="1">
      <c r="A58" s="16"/>
      <c r="B58" s="16"/>
      <c r="C58" s="16"/>
      <c r="D58" s="16"/>
      <c r="E58" s="16"/>
      <c r="F58" s="16"/>
      <c r="G58" s="16"/>
      <c r="H58" s="16"/>
      <c r="I58" s="16"/>
      <c r="J58" s="16"/>
      <c r="K58" s="8"/>
    </row>
  </sheetData>
  <mergeCells count="3">
    <mergeCell ref="A57:H57"/>
    <mergeCell ref="A4:H4"/>
    <mergeCell ref="A5:H5"/>
  </mergeCells>
  <printOptions/>
  <pageMargins left="1.141732283464567" right="0" top="0.3937007874015748" bottom="0.1968503937007874" header="0" footer="0"/>
  <pageSetup firstPageNumber="4" useFirstPageNumber="1" horizontalDpi="1200" verticalDpi="1200" orientation="portrait" paperSize="9" scale="97"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18"/>
  <sheetViews>
    <sheetView view="pageBreakPreview" zoomScaleSheetLayoutView="100" workbookViewId="0" topLeftCell="A296">
      <selection activeCell="B316" sqref="A1:IV16384"/>
    </sheetView>
  </sheetViews>
  <sheetFormatPr defaultColWidth="9.140625" defaultRowHeight="13.5"/>
  <cols>
    <col min="1" max="2" width="4.7109375" style="0" customWidth="1"/>
    <col min="3" max="3" width="4.00390625" style="0" customWidth="1"/>
    <col min="4" max="4" width="17.57421875" style="0" bestFit="1" customWidth="1"/>
    <col min="5" max="7" width="13.7109375" style="0" customWidth="1"/>
    <col min="8" max="8" width="15.57421875" style="0" customWidth="1"/>
    <col min="9" max="9" width="13.7109375" style="0" customWidth="1"/>
    <col min="10" max="10" width="15.140625" style="0" customWidth="1"/>
    <col min="11" max="11" width="15.7109375" style="0" customWidth="1"/>
    <col min="12" max="12" width="10.421875" style="0" customWidth="1"/>
  </cols>
  <sheetData>
    <row r="1" spans="1:15" s="1" customFormat="1" ht="15">
      <c r="A1" s="2" t="s">
        <v>165</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237</v>
      </c>
      <c r="B4" s="2"/>
      <c r="C4" s="2"/>
      <c r="I4" s="4"/>
      <c r="J4" s="4"/>
      <c r="K4" s="4"/>
      <c r="L4" s="4"/>
      <c r="M4" s="4"/>
      <c r="O4" s="4"/>
    </row>
    <row r="5" spans="1:15" s="1" customFormat="1" ht="15">
      <c r="A5" s="2"/>
      <c r="B5" s="2"/>
      <c r="C5" s="2"/>
      <c r="I5" s="4"/>
      <c r="J5" s="4"/>
      <c r="K5" s="4"/>
      <c r="L5" s="4"/>
      <c r="M5" s="4"/>
      <c r="O5" s="4"/>
    </row>
    <row r="6" spans="1:15" s="1" customFormat="1" ht="30" customHeight="1">
      <c r="A6" s="17" t="s">
        <v>62</v>
      </c>
      <c r="B6" s="73" t="s">
        <v>238</v>
      </c>
      <c r="C6" s="74"/>
      <c r="D6" s="74"/>
      <c r="E6" s="74"/>
      <c r="F6" s="74"/>
      <c r="G6" s="74"/>
      <c r="H6" s="74"/>
      <c r="I6" s="74"/>
      <c r="J6" s="16"/>
      <c r="K6" s="16"/>
      <c r="L6" s="16"/>
      <c r="M6" s="16"/>
      <c r="N6" s="16"/>
      <c r="O6" s="4"/>
    </row>
    <row r="7" spans="1:15" s="1" customFormat="1" ht="9" customHeight="1">
      <c r="A7" s="2"/>
      <c r="B7" s="2"/>
      <c r="C7" s="2"/>
      <c r="I7" s="4"/>
      <c r="J7" s="4"/>
      <c r="K7" s="4"/>
      <c r="L7" s="4"/>
      <c r="M7" s="4"/>
      <c r="O7" s="4"/>
    </row>
    <row r="8" spans="1:15" s="1" customFormat="1" ht="15">
      <c r="A8" s="2" t="s">
        <v>46</v>
      </c>
      <c r="B8" s="73" t="s">
        <v>239</v>
      </c>
      <c r="C8" s="74"/>
      <c r="D8" s="74"/>
      <c r="E8" s="74"/>
      <c r="F8" s="74"/>
      <c r="G8" s="74"/>
      <c r="H8" s="74"/>
      <c r="I8" s="74"/>
      <c r="J8" s="16"/>
      <c r="K8" s="4"/>
      <c r="L8" s="4"/>
      <c r="M8" s="4"/>
      <c r="O8" s="4"/>
    </row>
    <row r="9" ht="9" customHeight="1"/>
    <row r="10" spans="2:13" ht="42" customHeight="1">
      <c r="B10" s="74" t="s">
        <v>159</v>
      </c>
      <c r="C10" s="74"/>
      <c r="D10" s="74"/>
      <c r="E10" s="74"/>
      <c r="F10" s="74"/>
      <c r="G10" s="74"/>
      <c r="H10" s="74"/>
      <c r="I10" s="74"/>
      <c r="J10" s="16"/>
      <c r="K10" s="16"/>
      <c r="L10" s="16"/>
      <c r="M10" s="16"/>
    </row>
    <row r="11" ht="9" customHeight="1"/>
    <row r="12" spans="2:13" ht="30" customHeight="1">
      <c r="B12" s="74" t="s">
        <v>130</v>
      </c>
      <c r="C12" s="74"/>
      <c r="D12" s="74"/>
      <c r="E12" s="74"/>
      <c r="F12" s="74"/>
      <c r="G12" s="74"/>
      <c r="H12" s="74"/>
      <c r="I12" s="74"/>
      <c r="J12" s="16"/>
      <c r="K12" s="16"/>
      <c r="L12" s="16"/>
      <c r="M12" s="16"/>
    </row>
    <row r="13" ht="9" customHeight="1"/>
    <row r="14" spans="2:13" ht="30" customHeight="1">
      <c r="B14" s="74" t="s">
        <v>131</v>
      </c>
      <c r="C14" s="74"/>
      <c r="D14" s="74"/>
      <c r="E14" s="74"/>
      <c r="F14" s="74"/>
      <c r="G14" s="74"/>
      <c r="H14" s="74"/>
      <c r="I14" s="74"/>
      <c r="J14" s="16"/>
      <c r="K14" s="16"/>
      <c r="L14" s="16"/>
      <c r="M14" s="16"/>
    </row>
    <row r="15" ht="9" customHeight="1"/>
    <row r="16" spans="1:9" ht="15">
      <c r="A16" s="2" t="s">
        <v>47</v>
      </c>
      <c r="B16" s="73" t="s">
        <v>240</v>
      </c>
      <c r="C16" s="74"/>
      <c r="D16" s="74"/>
      <c r="E16" s="74"/>
      <c r="F16" s="74"/>
      <c r="G16" s="74"/>
      <c r="H16" s="74"/>
      <c r="I16" s="74"/>
    </row>
    <row r="17" ht="9" customHeight="1"/>
    <row r="18" spans="2:13" ht="30" customHeight="1">
      <c r="B18" s="74" t="s">
        <v>160</v>
      </c>
      <c r="C18" s="74"/>
      <c r="D18" s="74"/>
      <c r="E18" s="74"/>
      <c r="F18" s="74"/>
      <c r="G18" s="74"/>
      <c r="H18" s="74"/>
      <c r="I18" s="74"/>
      <c r="J18" s="16"/>
      <c r="K18" s="16"/>
      <c r="L18" s="16"/>
      <c r="M18" s="16"/>
    </row>
    <row r="19" ht="9" customHeight="1"/>
    <row r="20" spans="1:9" ht="15">
      <c r="A20" s="2" t="s">
        <v>48</v>
      </c>
      <c r="B20" s="73" t="s">
        <v>241</v>
      </c>
      <c r="C20" s="74"/>
      <c r="D20" s="74"/>
      <c r="E20" s="74"/>
      <c r="F20" s="74"/>
      <c r="G20" s="74"/>
      <c r="H20" s="74"/>
      <c r="I20" s="74"/>
    </row>
    <row r="21" ht="9" customHeight="1"/>
    <row r="22" spans="2:13" ht="30" customHeight="1">
      <c r="B22" s="74" t="s">
        <v>285</v>
      </c>
      <c r="C22" s="74"/>
      <c r="D22" s="74"/>
      <c r="E22" s="74"/>
      <c r="F22" s="74"/>
      <c r="G22" s="74"/>
      <c r="H22" s="74"/>
      <c r="I22" s="74"/>
      <c r="J22" s="16"/>
      <c r="K22" s="16"/>
      <c r="L22" s="16"/>
      <c r="M22" s="16"/>
    </row>
    <row r="23" ht="9" customHeight="1"/>
    <row r="24" spans="2:13" ht="30" customHeight="1">
      <c r="B24" s="74" t="s">
        <v>286</v>
      </c>
      <c r="C24" s="74"/>
      <c r="D24" s="74"/>
      <c r="E24" s="74"/>
      <c r="F24" s="74"/>
      <c r="G24" s="74"/>
      <c r="H24" s="74"/>
      <c r="I24" s="74"/>
      <c r="J24" s="16"/>
      <c r="K24" s="16"/>
      <c r="L24" s="16"/>
      <c r="M24" s="16"/>
    </row>
    <row r="25" spans="2:13" ht="9" customHeight="1">
      <c r="B25" s="8"/>
      <c r="C25" s="8"/>
      <c r="D25" s="8"/>
      <c r="E25" s="8"/>
      <c r="F25" s="8"/>
      <c r="G25" s="8"/>
      <c r="H25" s="8"/>
      <c r="I25" s="8"/>
      <c r="J25" s="16"/>
      <c r="K25" s="16"/>
      <c r="L25" s="16"/>
      <c r="M25" s="16"/>
    </row>
    <row r="26" spans="2:13" ht="13.5">
      <c r="B26" s="74" t="s">
        <v>193</v>
      </c>
      <c r="C26" s="74"/>
      <c r="D26" s="74"/>
      <c r="E26" s="74"/>
      <c r="F26" s="74"/>
      <c r="G26" s="74"/>
      <c r="H26" s="74"/>
      <c r="I26" s="74"/>
      <c r="J26" s="16"/>
      <c r="K26" s="16"/>
      <c r="L26" s="16"/>
      <c r="M26" s="16"/>
    </row>
    <row r="27" spans="2:13" ht="9" customHeight="1">
      <c r="B27" s="8"/>
      <c r="C27" s="8"/>
      <c r="D27" s="8"/>
      <c r="E27" s="8"/>
      <c r="F27" s="8"/>
      <c r="G27" s="8"/>
      <c r="H27" s="8"/>
      <c r="I27" s="8"/>
      <c r="J27" s="16"/>
      <c r="K27" s="16"/>
      <c r="L27" s="16"/>
      <c r="M27" s="16"/>
    </row>
    <row r="28" spans="2:13" ht="13.5">
      <c r="B28" s="81" t="s">
        <v>191</v>
      </c>
      <c r="C28" s="81"/>
      <c r="D28" s="81"/>
      <c r="E28" s="81"/>
      <c r="F28" s="8"/>
      <c r="G28" s="8"/>
      <c r="H28" s="8"/>
      <c r="I28" s="8"/>
      <c r="J28" s="16"/>
      <c r="K28" s="16"/>
      <c r="L28" s="16"/>
      <c r="M28" s="16"/>
    </row>
    <row r="29" spans="2:13" ht="9" customHeight="1">
      <c r="B29" s="8"/>
      <c r="C29" s="8"/>
      <c r="D29" s="8"/>
      <c r="E29" s="8"/>
      <c r="F29" s="8"/>
      <c r="G29" s="8"/>
      <c r="H29" s="8"/>
      <c r="I29" s="8"/>
      <c r="J29" s="16"/>
      <c r="K29" s="16"/>
      <c r="L29" s="16"/>
      <c r="M29" s="16"/>
    </row>
    <row r="30" spans="2:13" ht="13.5">
      <c r="B30" s="8"/>
      <c r="C30" s="8"/>
      <c r="D30" s="8"/>
      <c r="E30" s="8"/>
      <c r="F30" s="8" t="s">
        <v>214</v>
      </c>
      <c r="G30" s="8"/>
      <c r="H30" s="8"/>
      <c r="I30" s="8"/>
      <c r="J30" s="16"/>
      <c r="K30" s="16"/>
      <c r="L30" s="16"/>
      <c r="M30" s="16"/>
    </row>
    <row r="31" spans="2:13" ht="9" customHeight="1">
      <c r="B31" s="8"/>
      <c r="C31" s="8"/>
      <c r="D31" s="8"/>
      <c r="E31" s="8"/>
      <c r="F31" s="8"/>
      <c r="G31" s="8"/>
      <c r="H31" s="8"/>
      <c r="I31" s="8"/>
      <c r="J31" s="16"/>
      <c r="K31" s="16"/>
      <c r="L31" s="16"/>
      <c r="M31" s="16"/>
    </row>
    <row r="32" spans="2:13" ht="13.5">
      <c r="B32" s="81" t="s">
        <v>192</v>
      </c>
      <c r="C32" s="81"/>
      <c r="D32" s="81"/>
      <c r="E32" s="81"/>
      <c r="F32" s="62">
        <v>11124</v>
      </c>
      <c r="G32" s="8"/>
      <c r="H32" s="8"/>
      <c r="I32" s="8"/>
      <c r="J32" s="16"/>
      <c r="K32" s="16"/>
      <c r="L32" s="16"/>
      <c r="M32" s="16"/>
    </row>
    <row r="33" spans="2:13" ht="13.5">
      <c r="B33" s="81" t="s">
        <v>195</v>
      </c>
      <c r="C33" s="81"/>
      <c r="D33" s="81"/>
      <c r="E33" s="81"/>
      <c r="F33" s="62">
        <v>274</v>
      </c>
      <c r="G33" s="8"/>
      <c r="H33" s="8"/>
      <c r="I33" s="8"/>
      <c r="J33" s="16"/>
      <c r="K33" s="16"/>
      <c r="L33" s="16"/>
      <c r="M33" s="16"/>
    </row>
    <row r="34" spans="2:13" ht="14.25" thickBot="1">
      <c r="B34" s="8"/>
      <c r="C34" s="8"/>
      <c r="D34" s="8"/>
      <c r="E34" s="8"/>
      <c r="F34" s="69">
        <f>SUM(F32:F33)</f>
        <v>11398</v>
      </c>
      <c r="G34" s="8"/>
      <c r="H34" s="8"/>
      <c r="I34" s="8"/>
      <c r="J34" s="16"/>
      <c r="K34" s="16"/>
      <c r="L34" s="16"/>
      <c r="M34" s="16"/>
    </row>
    <row r="35" spans="2:13" ht="9" customHeight="1">
      <c r="B35" s="8"/>
      <c r="C35" s="8"/>
      <c r="D35" s="8"/>
      <c r="E35" s="8"/>
      <c r="F35" s="8"/>
      <c r="G35" s="8"/>
      <c r="H35" s="8"/>
      <c r="I35" s="8"/>
      <c r="J35" s="16"/>
      <c r="K35" s="16"/>
      <c r="L35" s="16"/>
      <c r="M35" s="16"/>
    </row>
    <row r="36" spans="2:13" ht="13.5">
      <c r="B36" s="8"/>
      <c r="C36" s="8"/>
      <c r="D36" s="8"/>
      <c r="E36" s="8"/>
      <c r="F36" s="88" t="s">
        <v>215</v>
      </c>
      <c r="G36" s="88"/>
      <c r="H36" s="82" t="s">
        <v>216</v>
      </c>
      <c r="I36" s="82"/>
      <c r="J36" s="16"/>
      <c r="K36" s="16"/>
      <c r="L36" s="16"/>
      <c r="M36" s="16"/>
    </row>
    <row r="37" spans="2:13" ht="13.5">
      <c r="B37" s="8"/>
      <c r="C37" s="8"/>
      <c r="D37" s="8"/>
      <c r="E37" s="8"/>
      <c r="F37" s="19" t="s">
        <v>200</v>
      </c>
      <c r="G37" s="19" t="s">
        <v>114</v>
      </c>
      <c r="H37" s="19" t="s">
        <v>200</v>
      </c>
      <c r="I37" s="19" t="s">
        <v>114</v>
      </c>
      <c r="J37" s="16"/>
      <c r="K37" s="16"/>
      <c r="L37" s="16"/>
      <c r="M37" s="16"/>
    </row>
    <row r="38" spans="2:13" ht="9" customHeight="1">
      <c r="B38" s="8"/>
      <c r="C38" s="8"/>
      <c r="D38" s="8"/>
      <c r="E38" s="8"/>
      <c r="F38" s="8"/>
      <c r="G38" s="8"/>
      <c r="H38" s="19"/>
      <c r="I38" s="19"/>
      <c r="J38" s="16"/>
      <c r="K38" s="16"/>
      <c r="L38" s="16"/>
      <c r="M38" s="16"/>
    </row>
    <row r="39" spans="2:13" ht="13.5">
      <c r="B39" s="81" t="s">
        <v>185</v>
      </c>
      <c r="C39" s="81"/>
      <c r="D39" s="81"/>
      <c r="E39" s="81"/>
      <c r="F39" s="8"/>
      <c r="G39" s="8"/>
      <c r="H39" s="19"/>
      <c r="I39" s="19"/>
      <c r="J39" s="16"/>
      <c r="K39" s="16"/>
      <c r="L39" s="16"/>
      <c r="M39" s="16"/>
    </row>
    <row r="40" spans="2:13" ht="13.5">
      <c r="B40" s="81" t="s">
        <v>186</v>
      </c>
      <c r="C40" s="81"/>
      <c r="D40" s="81"/>
      <c r="E40" s="81"/>
      <c r="F40" s="8"/>
      <c r="G40" s="8"/>
      <c r="H40" s="19"/>
      <c r="I40" s="19"/>
      <c r="J40" s="16"/>
      <c r="K40" s="16"/>
      <c r="L40" s="16"/>
      <c r="M40" s="16"/>
    </row>
    <row r="41" spans="2:13" ht="13.5" customHeight="1">
      <c r="B41" s="81" t="s">
        <v>184</v>
      </c>
      <c r="C41" s="81"/>
      <c r="D41" s="81"/>
      <c r="E41" s="81"/>
      <c r="F41" s="62">
        <v>55207</v>
      </c>
      <c r="G41" s="62">
        <v>81861</v>
      </c>
      <c r="H41" s="19">
        <v>214949</v>
      </c>
      <c r="I41" s="19">
        <v>274700</v>
      </c>
      <c r="J41" s="16"/>
      <c r="K41" s="16"/>
      <c r="L41" s="16"/>
      <c r="M41" s="16"/>
    </row>
    <row r="42" spans="2:13" ht="13.5">
      <c r="B42" s="81" t="s">
        <v>194</v>
      </c>
      <c r="C42" s="81"/>
      <c r="D42" s="81"/>
      <c r="E42" s="81"/>
      <c r="F42" s="62">
        <v>8470</v>
      </c>
      <c r="G42" s="62">
        <v>10139</v>
      </c>
      <c r="H42" s="19">
        <v>26084</v>
      </c>
      <c r="I42" s="19">
        <v>31165</v>
      </c>
      <c r="J42" s="16"/>
      <c r="K42" s="16"/>
      <c r="L42" s="16"/>
      <c r="M42" s="16"/>
    </row>
    <row r="43" spans="2:13" ht="14.25" thickBot="1">
      <c r="B43" s="8"/>
      <c r="C43" s="8"/>
      <c r="D43" s="8"/>
      <c r="E43" s="8"/>
      <c r="F43" s="60">
        <f>SUM(F41:F42)</f>
        <v>63677</v>
      </c>
      <c r="G43" s="60">
        <f>SUM(G41:G42)</f>
        <v>92000</v>
      </c>
      <c r="H43" s="60">
        <f>SUM(H41:H42)</f>
        <v>241033</v>
      </c>
      <c r="I43" s="60">
        <f>SUM(I41:I42)</f>
        <v>305865</v>
      </c>
      <c r="J43" s="16"/>
      <c r="K43" s="16"/>
      <c r="L43" s="16"/>
      <c r="M43" s="16"/>
    </row>
    <row r="44" spans="2:13" ht="9" customHeight="1">
      <c r="B44" s="8"/>
      <c r="C44" s="8"/>
      <c r="D44" s="8"/>
      <c r="E44" s="8"/>
      <c r="F44" s="62"/>
      <c r="G44" s="62"/>
      <c r="H44" s="19"/>
      <c r="I44" s="19"/>
      <c r="J44" s="16"/>
      <c r="K44" s="16"/>
      <c r="L44" s="16"/>
      <c r="M44" s="16"/>
    </row>
    <row r="45" spans="2:13" ht="13.5">
      <c r="B45" s="81" t="s">
        <v>187</v>
      </c>
      <c r="C45" s="81"/>
      <c r="D45" s="81"/>
      <c r="E45" s="81"/>
      <c r="F45" s="64">
        <v>12423</v>
      </c>
      <c r="G45" s="64">
        <v>18055</v>
      </c>
      <c r="H45" s="41">
        <v>47502</v>
      </c>
      <c r="I45" s="41">
        <v>59341</v>
      </c>
      <c r="J45" s="16"/>
      <c r="K45" s="16"/>
      <c r="L45" s="16"/>
      <c r="M45" s="16"/>
    </row>
    <row r="46" spans="2:13" ht="14.25" thickBot="1">
      <c r="B46" s="81" t="s">
        <v>188</v>
      </c>
      <c r="C46" s="81"/>
      <c r="D46" s="81"/>
      <c r="E46" s="81"/>
      <c r="F46" s="63">
        <v>3413</v>
      </c>
      <c r="G46" s="63">
        <v>5098</v>
      </c>
      <c r="H46" s="40">
        <v>13314</v>
      </c>
      <c r="I46" s="40">
        <v>17810</v>
      </c>
      <c r="J46" s="16"/>
      <c r="K46" s="16"/>
      <c r="L46" s="16"/>
      <c r="M46" s="16"/>
    </row>
    <row r="47" spans="2:13" ht="9" customHeight="1">
      <c r="B47" s="8"/>
      <c r="C47" s="8"/>
      <c r="D47" s="8"/>
      <c r="E47" s="8"/>
      <c r="F47" s="62"/>
      <c r="G47" s="62"/>
      <c r="H47" s="19"/>
      <c r="I47" s="19"/>
      <c r="J47" s="16"/>
      <c r="K47" s="16"/>
      <c r="L47" s="16"/>
      <c r="M47" s="16"/>
    </row>
    <row r="48" spans="2:13" ht="13.5">
      <c r="B48" s="81" t="s">
        <v>189</v>
      </c>
      <c r="C48" s="81"/>
      <c r="D48" s="81"/>
      <c r="E48" s="81"/>
      <c r="F48" s="62"/>
      <c r="G48" s="62"/>
      <c r="H48" s="19"/>
      <c r="I48" s="19"/>
      <c r="J48" s="16"/>
      <c r="K48" s="16"/>
      <c r="L48" s="16"/>
      <c r="M48" s="16"/>
    </row>
    <row r="49" spans="2:13" ht="9" customHeight="1">
      <c r="B49" s="8"/>
      <c r="C49" s="8"/>
      <c r="D49" s="8"/>
      <c r="E49" s="8"/>
      <c r="F49" s="62"/>
      <c r="G49" s="62"/>
      <c r="H49" s="19"/>
      <c r="I49" s="19"/>
      <c r="J49" s="16"/>
      <c r="K49" s="16"/>
      <c r="L49" s="16"/>
      <c r="M49" s="16"/>
    </row>
    <row r="50" spans="2:13" ht="13.5">
      <c r="B50" s="81" t="s">
        <v>187</v>
      </c>
      <c r="C50" s="81"/>
      <c r="D50" s="81"/>
      <c r="E50" s="81"/>
      <c r="F50" s="65">
        <f>+F45/F43*100</f>
        <v>19.509398998068374</v>
      </c>
      <c r="G50" s="65">
        <f>+G45/G43*100</f>
        <v>19.625</v>
      </c>
      <c r="H50" s="65">
        <f>+H45/H43*100</f>
        <v>19.707674882692412</v>
      </c>
      <c r="I50" s="65">
        <f>+I45/I43*100</f>
        <v>19.401042943782386</v>
      </c>
      <c r="J50" s="16"/>
      <c r="K50" s="16"/>
      <c r="L50" s="16"/>
      <c r="M50" s="16"/>
    </row>
    <row r="51" spans="2:13" ht="14.25" thickBot="1">
      <c r="B51" s="81" t="s">
        <v>188</v>
      </c>
      <c r="C51" s="81"/>
      <c r="D51" s="81"/>
      <c r="E51" s="81"/>
      <c r="F51" s="66">
        <f>+F46/F43*100</f>
        <v>5.359863058875261</v>
      </c>
      <c r="G51" s="66">
        <f>+G46/G43*100</f>
        <v>5.541304347826087</v>
      </c>
      <c r="H51" s="66">
        <f>+H46/H43*100</f>
        <v>5.5237249671206845</v>
      </c>
      <c r="I51" s="66">
        <f>+I46/I43*100</f>
        <v>5.822830333643928</v>
      </c>
      <c r="J51" s="16"/>
      <c r="K51" s="16"/>
      <c r="L51" s="16"/>
      <c r="M51" s="16"/>
    </row>
    <row r="52" ht="9" customHeight="1"/>
    <row r="53" spans="1:9" ht="15">
      <c r="A53" s="2" t="s">
        <v>49</v>
      </c>
      <c r="B53" s="73" t="s">
        <v>242</v>
      </c>
      <c r="C53" s="74"/>
      <c r="D53" s="74"/>
      <c r="E53" s="74"/>
      <c r="F53" s="74"/>
      <c r="G53" s="74"/>
      <c r="H53" s="74"/>
      <c r="I53" s="74"/>
    </row>
    <row r="54" ht="9" customHeight="1"/>
    <row r="55" spans="2:13" ht="30" customHeight="1">
      <c r="B55" s="74" t="s">
        <v>95</v>
      </c>
      <c r="C55" s="74"/>
      <c r="D55" s="74"/>
      <c r="E55" s="74"/>
      <c r="F55" s="74"/>
      <c r="G55" s="74"/>
      <c r="H55" s="74"/>
      <c r="I55" s="74"/>
      <c r="J55" s="16"/>
      <c r="K55" s="16"/>
      <c r="L55" s="16"/>
      <c r="M55" s="16"/>
    </row>
    <row r="56" ht="9" customHeight="1"/>
    <row r="57" spans="1:9" ht="15">
      <c r="A57" s="2" t="s">
        <v>50</v>
      </c>
      <c r="B57" s="73" t="s">
        <v>243</v>
      </c>
      <c r="C57" s="89"/>
      <c r="D57" s="89"/>
      <c r="E57" s="89"/>
      <c r="F57" s="89"/>
      <c r="G57" s="89"/>
      <c r="H57" s="89"/>
      <c r="I57" s="89"/>
    </row>
    <row r="58" ht="9" customHeight="1"/>
    <row r="59" spans="2:13" ht="30" customHeight="1">
      <c r="B59" s="74" t="s">
        <v>161</v>
      </c>
      <c r="C59" s="74"/>
      <c r="D59" s="74"/>
      <c r="E59" s="74"/>
      <c r="F59" s="74"/>
      <c r="G59" s="74"/>
      <c r="H59" s="74"/>
      <c r="I59" s="74"/>
      <c r="J59" s="16"/>
      <c r="K59" s="16"/>
      <c r="L59" s="16"/>
      <c r="M59" s="16"/>
    </row>
    <row r="60" ht="9" customHeight="1"/>
    <row r="61" spans="1:9" ht="15">
      <c r="A61" s="2" t="s">
        <v>51</v>
      </c>
      <c r="B61" s="73" t="s">
        <v>244</v>
      </c>
      <c r="C61" s="74"/>
      <c r="D61" s="74"/>
      <c r="E61" s="74"/>
      <c r="F61" s="74"/>
      <c r="G61" s="74"/>
      <c r="H61" s="74"/>
      <c r="I61" s="74"/>
    </row>
    <row r="62" ht="9" customHeight="1"/>
    <row r="63" spans="2:9" ht="30" customHeight="1">
      <c r="B63" s="74" t="s">
        <v>235</v>
      </c>
      <c r="C63" s="74"/>
      <c r="D63" s="74"/>
      <c r="E63" s="74"/>
      <c r="F63" s="74"/>
      <c r="G63" s="74"/>
      <c r="H63" s="74"/>
      <c r="I63" s="74"/>
    </row>
    <row r="64" spans="2:9" ht="9" customHeight="1">
      <c r="B64" s="16"/>
      <c r="C64" s="16"/>
      <c r="D64" s="16"/>
      <c r="E64" s="16"/>
      <c r="F64" s="16"/>
      <c r="G64" s="16"/>
      <c r="H64" s="16"/>
      <c r="I64" s="16"/>
    </row>
    <row r="65" ht="13.5">
      <c r="B65" t="s">
        <v>53</v>
      </c>
    </row>
    <row r="66" ht="9" customHeight="1"/>
    <row r="67" ht="13.5">
      <c r="B67" t="s">
        <v>54</v>
      </c>
    </row>
    <row r="68" ht="13.5">
      <c r="I68" s="4" t="s">
        <v>20</v>
      </c>
    </row>
    <row r="69" ht="9" customHeight="1"/>
    <row r="70" spans="2:9" ht="13.5">
      <c r="B70" t="s">
        <v>117</v>
      </c>
      <c r="I70" s="14">
        <v>89164</v>
      </c>
    </row>
    <row r="71" ht="13.5">
      <c r="B71" t="s">
        <v>146</v>
      </c>
    </row>
    <row r="72" spans="3:9" ht="13.5">
      <c r="C72" t="s">
        <v>118</v>
      </c>
      <c r="I72" s="14">
        <v>923</v>
      </c>
    </row>
    <row r="73" spans="2:9" ht="14.25" thickBot="1">
      <c r="B73" t="s">
        <v>217</v>
      </c>
      <c r="I73" s="34">
        <f>SUM(I70:I72)</f>
        <v>90087</v>
      </c>
    </row>
    <row r="74" ht="9" customHeight="1"/>
    <row r="75" spans="1:2" ht="15">
      <c r="A75" s="2" t="s">
        <v>56</v>
      </c>
      <c r="B75" s="2" t="s">
        <v>245</v>
      </c>
    </row>
    <row r="76" ht="9" customHeight="1"/>
    <row r="77" spans="2:13" ht="13.5">
      <c r="B77" s="74" t="s">
        <v>287</v>
      </c>
      <c r="C77" s="74"/>
      <c r="D77" s="74"/>
      <c r="E77" s="74"/>
      <c r="F77" s="74"/>
      <c r="G77" s="74"/>
      <c r="H77" s="74"/>
      <c r="I77" s="74"/>
      <c r="J77" s="46"/>
      <c r="K77" s="46"/>
      <c r="L77" s="46"/>
      <c r="M77" s="46"/>
    </row>
    <row r="78" ht="9" customHeight="1"/>
    <row r="79" spans="2:13" ht="13.5">
      <c r="B79" s="74" t="s">
        <v>288</v>
      </c>
      <c r="C79" s="74"/>
      <c r="D79" s="74"/>
      <c r="E79" s="74"/>
      <c r="F79" s="74"/>
      <c r="G79" s="74"/>
      <c r="H79" s="74"/>
      <c r="I79" s="74"/>
      <c r="J79" s="46"/>
      <c r="K79" s="46"/>
      <c r="L79" s="46"/>
      <c r="M79" s="46"/>
    </row>
    <row r="80" ht="9" customHeight="1"/>
    <row r="81" ht="13.5">
      <c r="I81" s="4" t="s">
        <v>20</v>
      </c>
    </row>
    <row r="82" ht="9" customHeight="1"/>
    <row r="83" spans="2:9" ht="13.5">
      <c r="B83" t="s">
        <v>149</v>
      </c>
      <c r="I83" s="24">
        <v>11630</v>
      </c>
    </row>
    <row r="84" spans="2:9" ht="13.5">
      <c r="B84" t="s">
        <v>218</v>
      </c>
      <c r="I84" s="24">
        <v>11675</v>
      </c>
    </row>
    <row r="85" ht="14.25" thickBot="1">
      <c r="I85" s="35">
        <f>SUM(I83:I84)</f>
        <v>23305</v>
      </c>
    </row>
    <row r="86" ht="9" customHeight="1"/>
    <row r="87" spans="1:2" ht="15">
      <c r="A87" s="2" t="s">
        <v>57</v>
      </c>
      <c r="B87" s="2" t="s">
        <v>246</v>
      </c>
    </row>
    <row r="88" ht="9" customHeight="1"/>
    <row r="89" spans="2:13" ht="42" customHeight="1">
      <c r="B89" s="74" t="s">
        <v>289</v>
      </c>
      <c r="C89" s="74"/>
      <c r="D89" s="74"/>
      <c r="E89" s="74"/>
      <c r="F89" s="74"/>
      <c r="G89" s="74"/>
      <c r="H89" s="74"/>
      <c r="I89" s="74"/>
      <c r="J89" s="16"/>
      <c r="K89" s="16"/>
      <c r="L89" s="16"/>
      <c r="M89" s="16"/>
    </row>
    <row r="90" ht="9" customHeight="1"/>
    <row r="91" spans="1:2" ht="15">
      <c r="A91" s="2" t="s">
        <v>58</v>
      </c>
      <c r="B91" s="2" t="s">
        <v>247</v>
      </c>
    </row>
    <row r="92" ht="9" customHeight="1"/>
    <row r="93" spans="2:13" ht="30" customHeight="1">
      <c r="B93" s="74" t="s">
        <v>162</v>
      </c>
      <c r="C93" s="74"/>
      <c r="D93" s="74"/>
      <c r="E93" s="74"/>
      <c r="F93" s="74"/>
      <c r="G93" s="74"/>
      <c r="H93" s="74"/>
      <c r="I93" s="74"/>
      <c r="J93" s="16"/>
      <c r="K93" s="16"/>
      <c r="L93" s="16"/>
      <c r="M93" s="16"/>
    </row>
    <row r="94" spans="2:13" ht="9" customHeight="1">
      <c r="B94" s="8"/>
      <c r="C94" s="8"/>
      <c r="D94" s="8"/>
      <c r="E94" s="8"/>
      <c r="F94" s="8"/>
      <c r="G94" s="8"/>
      <c r="H94" s="8"/>
      <c r="I94" s="8"/>
      <c r="J94" s="8"/>
      <c r="K94" s="8"/>
      <c r="L94" s="8"/>
      <c r="M94" s="8"/>
    </row>
    <row r="95" spans="2:13" ht="30" customHeight="1">
      <c r="B95" s="74" t="s">
        <v>219</v>
      </c>
      <c r="C95" s="74"/>
      <c r="D95" s="74"/>
      <c r="E95" s="74"/>
      <c r="F95" s="74"/>
      <c r="G95" s="74"/>
      <c r="H95" s="74"/>
      <c r="I95" s="74"/>
      <c r="J95" s="16"/>
      <c r="K95" s="16"/>
      <c r="L95" s="16"/>
      <c r="M95" s="16"/>
    </row>
    <row r="96" ht="9" customHeight="1"/>
    <row r="97" spans="1:2" ht="15">
      <c r="A97" s="2" t="s">
        <v>59</v>
      </c>
      <c r="B97" s="2" t="s">
        <v>254</v>
      </c>
    </row>
    <row r="98" ht="9" customHeight="1"/>
    <row r="99" spans="2:13" ht="30" customHeight="1">
      <c r="B99" s="74" t="s">
        <v>220</v>
      </c>
      <c r="C99" s="74"/>
      <c r="D99" s="74"/>
      <c r="E99" s="74"/>
      <c r="F99" s="74"/>
      <c r="G99" s="74"/>
      <c r="H99" s="74"/>
      <c r="I99" s="74"/>
      <c r="J99" s="16"/>
      <c r="K99" s="16"/>
      <c r="L99" s="16"/>
      <c r="M99" s="16"/>
    </row>
    <row r="100" ht="9" customHeight="1"/>
    <row r="101" ht="13.5">
      <c r="B101" t="s">
        <v>53</v>
      </c>
    </row>
    <row r="102" ht="9" customHeight="1"/>
    <row r="103" ht="13.5">
      <c r="B103" t="s">
        <v>54</v>
      </c>
    </row>
    <row r="104" ht="13.5">
      <c r="I104" s="4" t="s">
        <v>20</v>
      </c>
    </row>
    <row r="105" ht="9" customHeight="1"/>
    <row r="106" spans="2:9" ht="13.5">
      <c r="B106" t="s">
        <v>217</v>
      </c>
      <c r="I106" s="14">
        <v>90087</v>
      </c>
    </row>
    <row r="107" spans="2:9" ht="13.5">
      <c r="B107" t="s">
        <v>146</v>
      </c>
      <c r="I107" s="14"/>
    </row>
    <row r="108" spans="3:9" ht="13.5">
      <c r="C108" t="s">
        <v>118</v>
      </c>
      <c r="I108" s="14">
        <v>9</v>
      </c>
    </row>
    <row r="109" spans="2:9" ht="14.25" thickBot="1">
      <c r="B109" t="s">
        <v>221</v>
      </c>
      <c r="I109" s="34">
        <f>SUM(I106:I108)</f>
        <v>90096</v>
      </c>
    </row>
    <row r="110" ht="9" customHeight="1"/>
    <row r="111" spans="1:2" ht="15">
      <c r="A111" s="2" t="s">
        <v>60</v>
      </c>
      <c r="B111" s="2" t="s">
        <v>248</v>
      </c>
    </row>
    <row r="112" ht="9" customHeight="1"/>
    <row r="113" spans="2:9" ht="30" customHeight="1">
      <c r="B113" s="74" t="s">
        <v>163</v>
      </c>
      <c r="C113" s="74"/>
      <c r="D113" s="74"/>
      <c r="E113" s="74"/>
      <c r="F113" s="74"/>
      <c r="G113" s="74"/>
      <c r="H113" s="74"/>
      <c r="I113" s="74"/>
    </row>
    <row r="114" spans="2:9" ht="9" customHeight="1">
      <c r="B114" s="16"/>
      <c r="C114" s="16"/>
      <c r="D114" s="16"/>
      <c r="E114" s="16"/>
      <c r="F114" s="16"/>
      <c r="G114" s="16"/>
      <c r="H114" s="16"/>
      <c r="I114" s="16"/>
    </row>
    <row r="115" spans="2:13" ht="42" customHeight="1">
      <c r="B115" s="52" t="s">
        <v>86</v>
      </c>
      <c r="C115" s="74" t="s">
        <v>151</v>
      </c>
      <c r="D115" s="74"/>
      <c r="E115" s="74"/>
      <c r="F115" s="74"/>
      <c r="G115" s="74"/>
      <c r="H115" s="74"/>
      <c r="I115" s="74"/>
      <c r="J115" s="16"/>
      <c r="K115" s="16"/>
      <c r="L115" s="16"/>
      <c r="M115" s="16"/>
    </row>
    <row r="116" ht="9" customHeight="1"/>
    <row r="117" spans="2:13" ht="42" customHeight="1">
      <c r="B117" s="52" t="s">
        <v>87</v>
      </c>
      <c r="C117" s="74" t="s">
        <v>290</v>
      </c>
      <c r="D117" s="74"/>
      <c r="E117" s="74"/>
      <c r="F117" s="74"/>
      <c r="G117" s="74"/>
      <c r="H117" s="74"/>
      <c r="I117" s="74"/>
      <c r="J117" s="16"/>
      <c r="K117" s="16"/>
      <c r="L117" s="16"/>
      <c r="M117" s="16"/>
    </row>
    <row r="118" spans="3:13" ht="9" customHeight="1">
      <c r="C118" s="8"/>
      <c r="D118" s="8"/>
      <c r="E118" s="8"/>
      <c r="F118" s="8"/>
      <c r="G118" s="8"/>
      <c r="H118" s="8"/>
      <c r="I118" s="8"/>
      <c r="J118" s="8"/>
      <c r="K118" s="8"/>
      <c r="L118" s="8"/>
      <c r="M118" s="8"/>
    </row>
    <row r="119" spans="2:13" ht="42" customHeight="1">
      <c r="B119" s="52" t="s">
        <v>99</v>
      </c>
      <c r="C119" s="74" t="s">
        <v>297</v>
      </c>
      <c r="D119" s="74"/>
      <c r="E119" s="74"/>
      <c r="F119" s="74"/>
      <c r="G119" s="74"/>
      <c r="H119" s="74"/>
      <c r="I119" s="74"/>
      <c r="J119" s="8"/>
      <c r="K119" s="8"/>
      <c r="L119" s="8"/>
      <c r="M119" s="8"/>
    </row>
    <row r="120" spans="3:13" ht="9" customHeight="1">
      <c r="C120" s="8"/>
      <c r="D120" s="8"/>
      <c r="E120" s="8"/>
      <c r="F120" s="8"/>
      <c r="G120" s="8"/>
      <c r="H120" s="8"/>
      <c r="I120" s="8"/>
      <c r="J120" s="8"/>
      <c r="K120" s="8"/>
      <c r="L120" s="8"/>
      <c r="M120" s="8"/>
    </row>
    <row r="121" spans="2:13" ht="39" customHeight="1">
      <c r="B121" s="52" t="s">
        <v>100</v>
      </c>
      <c r="C121" s="74" t="s">
        <v>298</v>
      </c>
      <c r="D121" s="74"/>
      <c r="E121" s="74"/>
      <c r="F121" s="74"/>
      <c r="G121" s="74"/>
      <c r="H121" s="74"/>
      <c r="I121" s="74"/>
      <c r="J121" s="16"/>
      <c r="K121" s="16"/>
      <c r="L121" s="16"/>
      <c r="M121" s="16"/>
    </row>
    <row r="122" spans="3:13" ht="9" customHeight="1">
      <c r="C122" s="8"/>
      <c r="D122" s="8"/>
      <c r="E122" s="8"/>
      <c r="F122" s="8"/>
      <c r="G122" s="8"/>
      <c r="H122" s="8"/>
      <c r="I122" s="8"/>
      <c r="J122" s="8"/>
      <c r="K122" s="8"/>
      <c r="L122" s="8"/>
      <c r="M122" s="8"/>
    </row>
    <row r="123" spans="2:13" ht="13.5" customHeight="1">
      <c r="B123" t="s">
        <v>101</v>
      </c>
      <c r="C123" s="74" t="s">
        <v>132</v>
      </c>
      <c r="D123" s="74"/>
      <c r="E123" s="74"/>
      <c r="F123" s="74"/>
      <c r="G123" s="74"/>
      <c r="H123" s="74"/>
      <c r="I123" s="74"/>
      <c r="J123" s="16"/>
      <c r="K123" s="16"/>
      <c r="L123" s="16"/>
      <c r="M123" s="16"/>
    </row>
    <row r="124" ht="9" customHeight="1"/>
    <row r="125" spans="1:2" ht="15">
      <c r="A125" s="2" t="s">
        <v>61</v>
      </c>
      <c r="B125" s="2" t="s">
        <v>249</v>
      </c>
    </row>
    <row r="126" ht="9" customHeight="1"/>
    <row r="127" spans="2:13" ht="30" customHeight="1">
      <c r="B127" s="90" t="s">
        <v>133</v>
      </c>
      <c r="C127" s="74"/>
      <c r="D127" s="74"/>
      <c r="E127" s="74"/>
      <c r="F127" s="74"/>
      <c r="G127" s="74"/>
      <c r="H127" s="74"/>
      <c r="I127" s="74"/>
      <c r="J127" s="16"/>
      <c r="K127" s="16"/>
      <c r="L127" s="16"/>
      <c r="M127" s="16"/>
    </row>
    <row r="128" spans="2:13" ht="9" customHeight="1">
      <c r="B128" s="8"/>
      <c r="C128" s="8"/>
      <c r="D128" s="8"/>
      <c r="E128" s="8"/>
      <c r="F128" s="8"/>
      <c r="G128" s="8"/>
      <c r="H128" s="8"/>
      <c r="I128" s="8"/>
      <c r="J128" s="8"/>
      <c r="K128" s="8"/>
      <c r="L128" s="8"/>
      <c r="M128" s="8"/>
    </row>
    <row r="129" spans="1:13" ht="15">
      <c r="A129" s="2" t="s">
        <v>98</v>
      </c>
      <c r="B129" s="73" t="s">
        <v>250</v>
      </c>
      <c r="C129" s="73"/>
      <c r="D129" s="73"/>
      <c r="E129" s="73"/>
      <c r="F129" s="73"/>
      <c r="G129" s="73"/>
      <c r="H129" s="73"/>
      <c r="I129" s="73"/>
      <c r="J129" s="47"/>
      <c r="K129" s="47"/>
      <c r="L129" s="47"/>
      <c r="M129" s="47"/>
    </row>
    <row r="130" spans="2:13" ht="9" customHeight="1">
      <c r="B130" s="8"/>
      <c r="C130" s="8"/>
      <c r="D130" s="8"/>
      <c r="E130" s="8"/>
      <c r="F130" s="8"/>
      <c r="G130" s="8"/>
      <c r="H130" s="8"/>
      <c r="I130" s="8"/>
      <c r="J130" s="8"/>
      <c r="K130" s="8"/>
      <c r="L130" s="8"/>
      <c r="M130" s="8"/>
    </row>
    <row r="131" spans="2:13" ht="27">
      <c r="B131" s="8"/>
      <c r="C131" s="8"/>
      <c r="D131" s="8"/>
      <c r="E131" s="8"/>
      <c r="F131" s="8"/>
      <c r="G131" s="8"/>
      <c r="H131" s="8"/>
      <c r="I131" s="28" t="s">
        <v>222</v>
      </c>
      <c r="J131" s="8"/>
      <c r="L131" s="8"/>
      <c r="M131" s="8"/>
    </row>
    <row r="132" spans="2:13" ht="13.5">
      <c r="B132" s="8"/>
      <c r="C132" s="8"/>
      <c r="D132" s="8"/>
      <c r="E132" s="8"/>
      <c r="F132" s="8"/>
      <c r="G132" s="8"/>
      <c r="H132" s="8"/>
      <c r="I132" s="21" t="s">
        <v>200</v>
      </c>
      <c r="J132" s="8"/>
      <c r="L132" s="8"/>
      <c r="M132" s="8"/>
    </row>
    <row r="133" spans="2:13" ht="13.5">
      <c r="B133" s="8"/>
      <c r="C133" s="8"/>
      <c r="D133" s="8"/>
      <c r="E133" s="8"/>
      <c r="F133" s="8"/>
      <c r="G133" s="8"/>
      <c r="H133" s="8"/>
      <c r="I133" s="21" t="s">
        <v>20</v>
      </c>
      <c r="J133" s="8"/>
      <c r="L133" s="8"/>
      <c r="M133" s="8"/>
    </row>
    <row r="134" spans="2:13" ht="9" customHeight="1">
      <c r="B134" s="8"/>
      <c r="C134" s="8"/>
      <c r="D134" s="8"/>
      <c r="E134" s="8"/>
      <c r="F134" s="8"/>
      <c r="G134" s="8"/>
      <c r="H134" s="8"/>
      <c r="I134" s="8"/>
      <c r="J134" s="8"/>
      <c r="L134" s="8"/>
      <c r="M134" s="8"/>
    </row>
    <row r="135" spans="2:13" ht="30" customHeight="1" thickBot="1">
      <c r="B135" s="27" t="s">
        <v>86</v>
      </c>
      <c r="C135" s="74" t="s">
        <v>112</v>
      </c>
      <c r="D135" s="74"/>
      <c r="E135" s="74"/>
      <c r="F135" s="74"/>
      <c r="G135" s="74"/>
      <c r="H135" s="74"/>
      <c r="I135" s="40">
        <v>3687</v>
      </c>
      <c r="J135" s="27"/>
      <c r="L135" s="8"/>
      <c r="M135" s="8"/>
    </row>
    <row r="136" spans="2:13" ht="9" customHeight="1">
      <c r="B136" s="8"/>
      <c r="C136" s="8"/>
      <c r="D136" s="8"/>
      <c r="E136" s="8"/>
      <c r="F136" s="8"/>
      <c r="G136" s="8"/>
      <c r="H136" s="8"/>
      <c r="I136" s="8"/>
      <c r="J136" s="8"/>
      <c r="K136" s="8"/>
      <c r="L136" s="8"/>
      <c r="M136" s="8"/>
    </row>
    <row r="137" spans="2:13" ht="30" customHeight="1" thickBot="1">
      <c r="B137" s="27" t="s">
        <v>87</v>
      </c>
      <c r="C137" s="74" t="s">
        <v>154</v>
      </c>
      <c r="D137" s="74"/>
      <c r="E137" s="74"/>
      <c r="F137" s="74"/>
      <c r="G137" s="74"/>
      <c r="H137" s="74"/>
      <c r="I137" s="40">
        <v>86</v>
      </c>
      <c r="J137" s="27"/>
      <c r="K137" s="29"/>
      <c r="L137" s="8"/>
      <c r="M137" s="8"/>
    </row>
    <row r="138" spans="2:13" ht="9" customHeight="1">
      <c r="B138" s="8"/>
      <c r="C138" s="8"/>
      <c r="D138" s="8"/>
      <c r="E138" s="8"/>
      <c r="F138" s="8"/>
      <c r="G138" s="8"/>
      <c r="H138" s="8"/>
      <c r="I138" s="8"/>
      <c r="J138" s="8"/>
      <c r="K138" s="8"/>
      <c r="L138" s="8"/>
      <c r="M138" s="8"/>
    </row>
    <row r="139" spans="2:13" ht="30" customHeight="1" thickBot="1">
      <c r="B139" s="27" t="s">
        <v>99</v>
      </c>
      <c r="C139" s="74" t="s">
        <v>106</v>
      </c>
      <c r="D139" s="74"/>
      <c r="E139" s="74"/>
      <c r="F139" s="74"/>
      <c r="G139" s="74"/>
      <c r="H139" s="74"/>
      <c r="I139" s="40">
        <v>18</v>
      </c>
      <c r="J139" s="27"/>
      <c r="K139" s="29"/>
      <c r="L139" s="8"/>
      <c r="M139" s="8"/>
    </row>
    <row r="140" spans="2:13" ht="9" customHeight="1">
      <c r="B140" s="8"/>
      <c r="C140" s="8"/>
      <c r="D140" s="8"/>
      <c r="E140" s="8"/>
      <c r="F140" s="8"/>
      <c r="G140" s="8"/>
      <c r="H140" s="8"/>
      <c r="I140" s="8"/>
      <c r="J140" s="8"/>
      <c r="K140" s="8"/>
      <c r="L140" s="8"/>
      <c r="M140" s="8"/>
    </row>
    <row r="141" spans="2:13" ht="30" customHeight="1" thickBot="1">
      <c r="B141" s="27" t="s">
        <v>100</v>
      </c>
      <c r="C141" s="74" t="s">
        <v>291</v>
      </c>
      <c r="D141" s="74"/>
      <c r="E141" s="74"/>
      <c r="F141" s="74"/>
      <c r="G141" s="74"/>
      <c r="H141" s="74"/>
      <c r="I141" s="40">
        <v>2659</v>
      </c>
      <c r="J141" s="27"/>
      <c r="K141" s="29"/>
      <c r="L141" s="8"/>
      <c r="M141" s="8"/>
    </row>
    <row r="142" spans="2:13" ht="9" customHeight="1">
      <c r="B142" s="8"/>
      <c r="C142" s="8"/>
      <c r="D142" s="8"/>
      <c r="E142" s="8"/>
      <c r="F142" s="8"/>
      <c r="G142" s="8"/>
      <c r="H142" s="8"/>
      <c r="I142" s="8"/>
      <c r="J142" s="8"/>
      <c r="K142" s="8"/>
      <c r="L142" s="8"/>
      <c r="M142" s="8"/>
    </row>
    <row r="143" spans="2:13" ht="30" customHeight="1" thickBot="1">
      <c r="B143" s="27" t="s">
        <v>101</v>
      </c>
      <c r="C143" s="74" t="s">
        <v>113</v>
      </c>
      <c r="D143" s="74"/>
      <c r="E143" s="74"/>
      <c r="F143" s="74"/>
      <c r="G143" s="74"/>
      <c r="H143" s="74"/>
      <c r="I143" s="40">
        <v>3171</v>
      </c>
      <c r="J143" s="27"/>
      <c r="K143" s="29"/>
      <c r="L143" s="8"/>
      <c r="M143" s="8"/>
    </row>
    <row r="144" spans="2:13" ht="9" customHeight="1">
      <c r="B144" s="8"/>
      <c r="C144" s="8"/>
      <c r="D144" s="8"/>
      <c r="E144" s="8"/>
      <c r="F144" s="8"/>
      <c r="G144" s="8"/>
      <c r="H144" s="8"/>
      <c r="I144" s="8"/>
      <c r="J144" s="8"/>
      <c r="K144" s="8"/>
      <c r="L144" s="8"/>
      <c r="M144" s="8"/>
    </row>
    <row r="145" spans="2:13" ht="30" customHeight="1" thickBot="1">
      <c r="B145" s="27" t="s">
        <v>147</v>
      </c>
      <c r="C145" s="74" t="s">
        <v>152</v>
      </c>
      <c r="D145" s="74"/>
      <c r="E145" s="74"/>
      <c r="F145" s="74"/>
      <c r="G145" s="74"/>
      <c r="H145" s="74"/>
      <c r="I145" s="40">
        <v>3807</v>
      </c>
      <c r="J145" s="8"/>
      <c r="K145" s="8"/>
      <c r="L145" s="8"/>
      <c r="M145" s="8"/>
    </row>
    <row r="146" spans="2:13" ht="9" customHeight="1">
      <c r="B146" s="8"/>
      <c r="C146" s="8"/>
      <c r="D146" s="8"/>
      <c r="E146" s="8"/>
      <c r="F146" s="8"/>
      <c r="G146" s="8"/>
      <c r="H146" s="8"/>
      <c r="I146" s="8"/>
      <c r="J146" s="8"/>
      <c r="K146" s="8"/>
      <c r="L146" s="8"/>
      <c r="M146" s="8"/>
    </row>
    <row r="147" spans="2:13" ht="30" customHeight="1" thickBot="1">
      <c r="B147" s="27" t="s">
        <v>153</v>
      </c>
      <c r="C147" s="74" t="s">
        <v>296</v>
      </c>
      <c r="D147" s="74"/>
      <c r="E147" s="74"/>
      <c r="F147" s="74"/>
      <c r="G147" s="74"/>
      <c r="H147" s="74"/>
      <c r="I147" s="58">
        <v>462</v>
      </c>
      <c r="J147" s="8"/>
      <c r="K147" s="8"/>
      <c r="L147" s="8"/>
      <c r="M147" s="8"/>
    </row>
    <row r="148" spans="2:13" ht="9" customHeight="1">
      <c r="B148" s="27"/>
      <c r="C148" s="8"/>
      <c r="D148" s="8"/>
      <c r="E148" s="8"/>
      <c r="F148" s="8"/>
      <c r="G148" s="8"/>
      <c r="H148" s="8"/>
      <c r="I148" s="59"/>
      <c r="J148" s="8"/>
      <c r="K148" s="8"/>
      <c r="L148" s="8"/>
      <c r="M148" s="8"/>
    </row>
    <row r="149" spans="1:13" ht="15">
      <c r="A149" s="2" t="s">
        <v>98</v>
      </c>
      <c r="B149" s="73" t="s">
        <v>264</v>
      </c>
      <c r="C149" s="73"/>
      <c r="D149" s="73"/>
      <c r="E149" s="73"/>
      <c r="F149" s="73"/>
      <c r="G149" s="73"/>
      <c r="H149" s="73"/>
      <c r="I149" s="73"/>
      <c r="J149" s="47"/>
      <c r="K149" s="47"/>
      <c r="L149" s="47"/>
      <c r="M149" s="47"/>
    </row>
    <row r="150" spans="2:13" ht="13.5">
      <c r="B150" s="8"/>
      <c r="C150" s="8"/>
      <c r="D150" s="8"/>
      <c r="E150" s="8"/>
      <c r="F150" s="8"/>
      <c r="G150" s="8"/>
      <c r="H150" s="8"/>
      <c r="I150" s="21" t="s">
        <v>102</v>
      </c>
      <c r="J150" s="8"/>
      <c r="L150" s="8"/>
      <c r="M150" s="8"/>
    </row>
    <row r="151" spans="2:13" ht="13.5">
      <c r="B151" s="8"/>
      <c r="C151" s="8"/>
      <c r="D151" s="8"/>
      <c r="E151" s="8"/>
      <c r="F151" s="8"/>
      <c r="G151" s="8"/>
      <c r="H151" s="8"/>
      <c r="I151" s="21" t="s">
        <v>200</v>
      </c>
      <c r="J151" s="8"/>
      <c r="L151" s="8"/>
      <c r="M151" s="8"/>
    </row>
    <row r="152" spans="2:13" ht="13.5">
      <c r="B152" s="8"/>
      <c r="C152" s="8"/>
      <c r="D152" s="8"/>
      <c r="E152" s="8"/>
      <c r="F152" s="8"/>
      <c r="G152" s="8"/>
      <c r="H152" s="8"/>
      <c r="I152" s="21" t="s">
        <v>20</v>
      </c>
      <c r="J152" s="8"/>
      <c r="L152" s="8"/>
      <c r="M152" s="8"/>
    </row>
    <row r="153" spans="2:13" ht="9" customHeight="1">
      <c r="B153" s="8"/>
      <c r="C153" s="8"/>
      <c r="D153" s="8"/>
      <c r="E153" s="8"/>
      <c r="F153" s="8"/>
      <c r="G153" s="8"/>
      <c r="H153" s="8"/>
      <c r="I153" s="8"/>
      <c r="J153" s="8"/>
      <c r="K153" s="21"/>
      <c r="L153" s="8"/>
      <c r="M153" s="8"/>
    </row>
    <row r="154" spans="2:11" s="27" customFormat="1" ht="13.5">
      <c r="B154" s="27" t="s">
        <v>155</v>
      </c>
      <c r="C154" s="27" t="s">
        <v>109</v>
      </c>
      <c r="D154" s="26"/>
      <c r="E154" s="26"/>
      <c r="F154" s="26"/>
      <c r="G154" s="26"/>
      <c r="H154" s="26"/>
      <c r="I154" s="26"/>
      <c r="K154" s="29"/>
    </row>
    <row r="155" spans="3:11" s="27" customFormat="1" ht="9" customHeight="1">
      <c r="C155" s="26"/>
      <c r="D155" s="26"/>
      <c r="E155" s="26"/>
      <c r="F155" s="26"/>
      <c r="G155" s="26"/>
      <c r="H155" s="26"/>
      <c r="I155" s="26"/>
      <c r="K155" s="29"/>
    </row>
    <row r="156" spans="3:11" s="27" customFormat="1" ht="30" customHeight="1" thickBot="1">
      <c r="C156" s="74" t="s">
        <v>300</v>
      </c>
      <c r="D156" s="74"/>
      <c r="E156" s="74"/>
      <c r="F156" s="74"/>
      <c r="G156" s="74"/>
      <c r="H156" s="74"/>
      <c r="I156" s="40">
        <v>1274</v>
      </c>
      <c r="K156" s="29"/>
    </row>
    <row r="157" spans="3:11" s="27" customFormat="1" ht="9" customHeight="1">
      <c r="C157" s="26"/>
      <c r="D157" s="26"/>
      <c r="E157" s="26"/>
      <c r="F157" s="26"/>
      <c r="G157" s="26"/>
      <c r="H157" s="26"/>
      <c r="I157" s="26"/>
      <c r="K157" s="29"/>
    </row>
    <row r="158" spans="2:11" s="27" customFormat="1" ht="30" customHeight="1" thickBot="1">
      <c r="B158" s="26"/>
      <c r="C158" s="74" t="s">
        <v>111</v>
      </c>
      <c r="D158" s="74"/>
      <c r="E158" s="74"/>
      <c r="F158" s="74"/>
      <c r="G158" s="74"/>
      <c r="H158" s="74"/>
      <c r="I158" s="40">
        <v>187</v>
      </c>
      <c r="K158" s="29"/>
    </row>
    <row r="159" spans="3:11" s="27" customFormat="1" ht="9" customHeight="1">
      <c r="C159" s="26"/>
      <c r="D159" s="26"/>
      <c r="E159" s="26"/>
      <c r="F159" s="26"/>
      <c r="G159" s="26"/>
      <c r="H159" s="26"/>
      <c r="I159" s="26"/>
      <c r="K159" s="29"/>
    </row>
    <row r="160" spans="3:11" s="27" customFormat="1" ht="30" customHeight="1" thickBot="1">
      <c r="C160" s="74" t="s">
        <v>292</v>
      </c>
      <c r="D160" s="74"/>
      <c r="E160" s="74"/>
      <c r="F160" s="74"/>
      <c r="G160" s="74"/>
      <c r="H160" s="74"/>
      <c r="I160" s="40">
        <v>175</v>
      </c>
      <c r="K160" s="29"/>
    </row>
    <row r="161" spans="3:11" s="27" customFormat="1" ht="9" customHeight="1">
      <c r="C161" s="26"/>
      <c r="D161" s="26"/>
      <c r="E161" s="26"/>
      <c r="F161" s="26"/>
      <c r="G161" s="26"/>
      <c r="H161" s="26"/>
      <c r="I161" s="26"/>
      <c r="K161" s="29"/>
    </row>
    <row r="162" spans="3:11" s="27" customFormat="1" ht="30" customHeight="1" thickBot="1">
      <c r="C162" s="74" t="s">
        <v>110</v>
      </c>
      <c r="D162" s="74"/>
      <c r="E162" s="74"/>
      <c r="F162" s="74"/>
      <c r="G162" s="74"/>
      <c r="H162" s="74"/>
      <c r="I162" s="40">
        <v>842</v>
      </c>
      <c r="K162" s="29"/>
    </row>
    <row r="163" spans="3:11" s="27" customFormat="1" ht="9" customHeight="1">
      <c r="C163" s="8"/>
      <c r="D163" s="8"/>
      <c r="E163" s="8"/>
      <c r="F163" s="8"/>
      <c r="G163" s="8"/>
      <c r="H163" s="8"/>
      <c r="I163" s="41"/>
      <c r="K163" s="29"/>
    </row>
    <row r="164" spans="3:11" s="27" customFormat="1" ht="30" customHeight="1" thickBot="1">
      <c r="C164" s="74" t="s">
        <v>301</v>
      </c>
      <c r="D164" s="74"/>
      <c r="E164" s="74"/>
      <c r="F164" s="74"/>
      <c r="G164" s="74"/>
      <c r="H164" s="74"/>
      <c r="I164" s="40">
        <v>19</v>
      </c>
      <c r="K164" s="29"/>
    </row>
    <row r="165" spans="3:9" s="27" customFormat="1" ht="9" customHeight="1">
      <c r="C165" s="8"/>
      <c r="D165" s="8"/>
      <c r="E165" s="8"/>
      <c r="F165" s="8"/>
      <c r="G165" s="8"/>
      <c r="H165" s="8"/>
      <c r="I165" s="29"/>
    </row>
    <row r="166" spans="1:13" ht="30" customHeight="1">
      <c r="A166" s="17" t="s">
        <v>63</v>
      </c>
      <c r="B166" s="73" t="s">
        <v>251</v>
      </c>
      <c r="C166" s="74"/>
      <c r="D166" s="74"/>
      <c r="E166" s="74"/>
      <c r="F166" s="74"/>
      <c r="G166" s="74"/>
      <c r="H166" s="74"/>
      <c r="I166" s="74"/>
      <c r="J166" s="16"/>
      <c r="K166" s="16"/>
      <c r="L166" s="16"/>
      <c r="M166" s="16"/>
    </row>
    <row r="167" ht="9" customHeight="1"/>
    <row r="168" spans="1:2" ht="15">
      <c r="A168" s="2" t="s">
        <v>64</v>
      </c>
      <c r="B168" s="2" t="s">
        <v>252</v>
      </c>
    </row>
    <row r="169" ht="9" customHeight="1"/>
    <row r="170" spans="2:9" ht="57.75" customHeight="1">
      <c r="B170" s="84" t="s">
        <v>293</v>
      </c>
      <c r="C170" s="84"/>
      <c r="D170" s="84"/>
      <c r="E170" s="84"/>
      <c r="F170" s="84"/>
      <c r="G170" s="84"/>
      <c r="H170" s="84"/>
      <c r="I170" s="84"/>
    </row>
    <row r="171" spans="2:9" ht="9" customHeight="1">
      <c r="B171" s="67"/>
      <c r="C171" s="67"/>
      <c r="D171" s="67"/>
      <c r="E171" s="67"/>
      <c r="F171" s="67"/>
      <c r="G171" s="67"/>
      <c r="H171" s="67"/>
      <c r="I171" s="67"/>
    </row>
    <row r="172" spans="2:10" ht="30" customHeight="1">
      <c r="B172" s="74" t="s">
        <v>266</v>
      </c>
      <c r="C172" s="74"/>
      <c r="D172" s="74"/>
      <c r="E172" s="74"/>
      <c r="F172" s="74"/>
      <c r="G172" s="74"/>
      <c r="H172" s="74"/>
      <c r="I172" s="74"/>
      <c r="J172" s="16"/>
    </row>
    <row r="173" ht="9" customHeight="1"/>
    <row r="174" spans="2:10" ht="83.25" customHeight="1">
      <c r="B174" s="74" t="s">
        <v>267</v>
      </c>
      <c r="C174" s="74"/>
      <c r="D174" s="74"/>
      <c r="E174" s="74"/>
      <c r="F174" s="74"/>
      <c r="G174" s="74"/>
      <c r="H174" s="74"/>
      <c r="I174" s="74"/>
      <c r="J174" s="16"/>
    </row>
    <row r="175" spans="2:10" ht="9" customHeight="1">
      <c r="B175" s="52"/>
      <c r="C175" s="8"/>
      <c r="D175" s="8"/>
      <c r="E175" s="8"/>
      <c r="F175" s="8"/>
      <c r="G175" s="8"/>
      <c r="H175" s="8"/>
      <c r="I175" s="8"/>
      <c r="J175" s="16"/>
    </row>
    <row r="176" spans="2:9" ht="57" customHeight="1">
      <c r="B176" s="74" t="s">
        <v>273</v>
      </c>
      <c r="C176" s="74"/>
      <c r="D176" s="74"/>
      <c r="E176" s="74"/>
      <c r="F176" s="74"/>
      <c r="G176" s="74"/>
      <c r="H176" s="74"/>
      <c r="I176" s="74"/>
    </row>
    <row r="177" ht="9" customHeight="1"/>
    <row r="178" spans="1:13" ht="30" customHeight="1">
      <c r="A178" s="17" t="s">
        <v>65</v>
      </c>
      <c r="B178" s="80" t="s">
        <v>253</v>
      </c>
      <c r="C178" s="74"/>
      <c r="D178" s="74"/>
      <c r="E178" s="74"/>
      <c r="F178" s="74"/>
      <c r="G178" s="74"/>
      <c r="H178" s="74"/>
      <c r="I178" s="74"/>
      <c r="J178" s="16"/>
      <c r="K178" s="16"/>
      <c r="L178" s="16"/>
      <c r="M178" s="16"/>
    </row>
    <row r="179" ht="9" customHeight="1"/>
    <row r="180" spans="2:13" ht="31.5" customHeight="1">
      <c r="B180" s="74" t="s">
        <v>268</v>
      </c>
      <c r="C180" s="74"/>
      <c r="D180" s="74"/>
      <c r="E180" s="74"/>
      <c r="F180" s="74"/>
      <c r="G180" s="74"/>
      <c r="H180" s="74"/>
      <c r="I180" s="74"/>
      <c r="J180" s="16"/>
      <c r="K180" s="16"/>
      <c r="L180" s="16"/>
      <c r="M180" s="16"/>
    </row>
    <row r="181" spans="2:13" ht="9" customHeight="1">
      <c r="B181" s="8"/>
      <c r="C181" s="8"/>
      <c r="D181" s="8"/>
      <c r="E181" s="8"/>
      <c r="F181" s="8"/>
      <c r="G181" s="8"/>
      <c r="H181" s="8"/>
      <c r="I181" s="8"/>
      <c r="J181" s="16"/>
      <c r="K181" s="16"/>
      <c r="L181" s="16"/>
      <c r="M181" s="16"/>
    </row>
    <row r="182" spans="2:13" ht="55.5" customHeight="1">
      <c r="B182" s="74" t="s">
        <v>274</v>
      </c>
      <c r="C182" s="74"/>
      <c r="D182" s="74"/>
      <c r="E182" s="74"/>
      <c r="F182" s="74"/>
      <c r="G182" s="74"/>
      <c r="H182" s="74"/>
      <c r="I182" s="74"/>
      <c r="J182" s="16"/>
      <c r="K182" s="16"/>
      <c r="L182" s="16"/>
      <c r="M182" s="16"/>
    </row>
    <row r="183" spans="2:13" ht="9" customHeight="1">
      <c r="B183" s="8"/>
      <c r="C183" s="8"/>
      <c r="D183" s="8"/>
      <c r="E183" s="8"/>
      <c r="F183" s="8"/>
      <c r="G183" s="8"/>
      <c r="H183" s="8"/>
      <c r="I183" s="8"/>
      <c r="J183" s="16"/>
      <c r="K183" s="16"/>
      <c r="L183" s="16"/>
      <c r="M183" s="16"/>
    </row>
    <row r="184" spans="2:13" ht="42.75" customHeight="1">
      <c r="B184" s="74" t="s">
        <v>275</v>
      </c>
      <c r="C184" s="74"/>
      <c r="D184" s="74"/>
      <c r="E184" s="74"/>
      <c r="F184" s="74"/>
      <c r="G184" s="74"/>
      <c r="H184" s="74"/>
      <c r="I184" s="74"/>
      <c r="J184" s="16"/>
      <c r="K184" s="16"/>
      <c r="L184" s="16"/>
      <c r="M184" s="16"/>
    </row>
    <row r="185" spans="2:13" ht="9" customHeight="1">
      <c r="B185" s="8"/>
      <c r="C185" s="8"/>
      <c r="D185" s="8"/>
      <c r="E185" s="8"/>
      <c r="F185" s="8"/>
      <c r="G185" s="8"/>
      <c r="H185" s="8"/>
      <c r="I185" s="8"/>
      <c r="J185" s="16"/>
      <c r="K185" s="16"/>
      <c r="L185" s="16"/>
      <c r="M185" s="16"/>
    </row>
    <row r="186" spans="2:13" ht="13.5">
      <c r="B186" s="85" t="s">
        <v>276</v>
      </c>
      <c r="C186" s="85"/>
      <c r="D186" s="85"/>
      <c r="E186" s="85"/>
      <c r="F186" s="85"/>
      <c r="G186" s="85"/>
      <c r="H186" s="85"/>
      <c r="I186" s="85"/>
      <c r="J186" s="16"/>
      <c r="K186" s="16"/>
      <c r="L186" s="16"/>
      <c r="M186" s="16"/>
    </row>
    <row r="187" ht="9" customHeight="1"/>
    <row r="188" spans="1:2" ht="15">
      <c r="A188" s="2" t="s">
        <v>66</v>
      </c>
      <c r="B188" s="2" t="s">
        <v>255</v>
      </c>
    </row>
    <row r="189" ht="9" customHeight="1"/>
    <row r="190" spans="2:13" ht="42.75" customHeight="1">
      <c r="B190" s="74" t="s">
        <v>277</v>
      </c>
      <c r="C190" s="74"/>
      <c r="D190" s="74"/>
      <c r="E190" s="74"/>
      <c r="F190" s="74"/>
      <c r="G190" s="74"/>
      <c r="H190" s="74"/>
      <c r="I190" s="74"/>
      <c r="J190" s="16"/>
      <c r="K190" s="16"/>
      <c r="L190" s="16"/>
      <c r="M190" s="16"/>
    </row>
    <row r="191" ht="9" customHeight="1"/>
    <row r="192" spans="1:13" ht="15">
      <c r="A192" s="17" t="s">
        <v>67</v>
      </c>
      <c r="B192" s="80" t="s">
        <v>256</v>
      </c>
      <c r="C192" s="74"/>
      <c r="D192" s="74"/>
      <c r="E192" s="74"/>
      <c r="F192" s="74"/>
      <c r="G192" s="74"/>
      <c r="H192" s="74"/>
      <c r="I192" s="74"/>
      <c r="J192" s="16"/>
      <c r="K192" s="16"/>
      <c r="L192" s="16"/>
      <c r="M192" s="16"/>
    </row>
    <row r="193" ht="9" customHeight="1"/>
    <row r="194" spans="2:13" ht="13.5" customHeight="1">
      <c r="B194" s="74" t="s">
        <v>68</v>
      </c>
      <c r="C194" s="74"/>
      <c r="D194" s="74"/>
      <c r="E194" s="74"/>
      <c r="F194" s="74"/>
      <c r="G194" s="74"/>
      <c r="H194" s="74"/>
      <c r="I194" s="74"/>
      <c r="J194" s="16"/>
      <c r="K194" s="16"/>
      <c r="L194" s="16"/>
      <c r="M194" s="16"/>
    </row>
    <row r="195" ht="9" customHeight="1"/>
    <row r="196" spans="1:2" ht="15">
      <c r="A196" s="2" t="s">
        <v>69</v>
      </c>
      <c r="B196" s="2" t="s">
        <v>257</v>
      </c>
    </row>
    <row r="197" ht="9" customHeight="1"/>
    <row r="198" spans="8:9" ht="13.5">
      <c r="H198" s="19" t="s">
        <v>198</v>
      </c>
      <c r="I198" s="19" t="s">
        <v>223</v>
      </c>
    </row>
    <row r="199" spans="8:9" ht="13.5">
      <c r="H199" s="19" t="s">
        <v>164</v>
      </c>
      <c r="I199" s="19" t="s">
        <v>224</v>
      </c>
    </row>
    <row r="200" spans="8:9" ht="13.5">
      <c r="H200" s="19" t="s">
        <v>71</v>
      </c>
      <c r="I200" s="19" t="s">
        <v>71</v>
      </c>
    </row>
    <row r="201" spans="8:9" ht="13.5">
      <c r="H201" s="19" t="s">
        <v>200</v>
      </c>
      <c r="I201" s="19" t="s">
        <v>200</v>
      </c>
    </row>
    <row r="202" spans="8:9" ht="13.5">
      <c r="H202" s="20" t="s">
        <v>20</v>
      </c>
      <c r="I202" s="20" t="s">
        <v>20</v>
      </c>
    </row>
    <row r="203" spans="2:9" ht="13.5">
      <c r="B203" t="s">
        <v>70</v>
      </c>
      <c r="H203" s="14">
        <v>4111</v>
      </c>
      <c r="I203" s="14">
        <v>14627</v>
      </c>
    </row>
    <row r="204" spans="2:9" ht="13.5">
      <c r="B204" t="s">
        <v>156</v>
      </c>
      <c r="H204" s="71">
        <v>0</v>
      </c>
      <c r="I204" s="70">
        <v>-65</v>
      </c>
    </row>
    <row r="205" spans="8:9" ht="13.5">
      <c r="H205" s="14">
        <f>SUM(H203:H204)</f>
        <v>4111</v>
      </c>
      <c r="I205" s="14">
        <f>SUM(I203:I204)</f>
        <v>14562</v>
      </c>
    </row>
    <row r="206" spans="2:9" ht="13.5">
      <c r="B206" t="s">
        <v>12</v>
      </c>
      <c r="H206" s="48">
        <v>-370</v>
      </c>
      <c r="I206" s="48">
        <v>-397</v>
      </c>
    </row>
    <row r="207" spans="2:9" ht="13.5">
      <c r="B207" t="s">
        <v>148</v>
      </c>
      <c r="H207" s="25">
        <v>135</v>
      </c>
      <c r="I207" s="25">
        <v>605</v>
      </c>
    </row>
    <row r="208" spans="8:9" ht="14.25" thickBot="1">
      <c r="H208" s="35">
        <f>SUM(H205:H207)</f>
        <v>3876</v>
      </c>
      <c r="I208" s="35">
        <f>SUM(I205:I207)</f>
        <v>14770</v>
      </c>
    </row>
    <row r="209" ht="9" customHeight="1"/>
    <row r="210" spans="2:13" ht="30" customHeight="1">
      <c r="B210" s="74" t="s">
        <v>236</v>
      </c>
      <c r="C210" s="74"/>
      <c r="D210" s="74"/>
      <c r="E210" s="74"/>
      <c r="F210" s="74"/>
      <c r="G210" s="74"/>
      <c r="H210" s="74"/>
      <c r="I210" s="74"/>
      <c r="J210" s="16"/>
      <c r="K210" s="16"/>
      <c r="L210" s="16"/>
      <c r="M210" s="16"/>
    </row>
    <row r="211" spans="2:13" ht="9" customHeight="1">
      <c r="B211" s="8"/>
      <c r="C211" s="8"/>
      <c r="D211" s="8"/>
      <c r="E211" s="8"/>
      <c r="F211" s="8"/>
      <c r="G211" s="8"/>
      <c r="H211" s="8"/>
      <c r="I211" s="8"/>
      <c r="J211" s="16"/>
      <c r="K211" s="16"/>
      <c r="L211" s="16"/>
      <c r="M211" s="16"/>
    </row>
    <row r="212" spans="1:2" ht="15">
      <c r="A212" s="2" t="s">
        <v>72</v>
      </c>
      <c r="B212" s="2" t="s">
        <v>294</v>
      </c>
    </row>
    <row r="213" ht="9" customHeight="1"/>
    <row r="214" spans="2:13" ht="30" customHeight="1">
      <c r="B214" s="74" t="s">
        <v>225</v>
      </c>
      <c r="C214" s="74"/>
      <c r="D214" s="74"/>
      <c r="E214" s="74"/>
      <c r="F214" s="74"/>
      <c r="G214" s="74"/>
      <c r="H214" s="74"/>
      <c r="I214" s="74"/>
      <c r="J214" s="16"/>
      <c r="K214" s="16"/>
      <c r="L214" s="16"/>
      <c r="M214" s="16"/>
    </row>
    <row r="215" ht="9" customHeight="1"/>
    <row r="216" spans="1:2" ht="15">
      <c r="A216" s="2" t="s">
        <v>73</v>
      </c>
      <c r="B216" s="2" t="s">
        <v>258</v>
      </c>
    </row>
    <row r="217" ht="9" customHeight="1"/>
    <row r="218" spans="2:3" ht="13.5">
      <c r="B218" t="s">
        <v>52</v>
      </c>
      <c r="C218" t="s">
        <v>74</v>
      </c>
    </row>
    <row r="219" spans="8:9" ht="13.5">
      <c r="H219" s="19" t="s">
        <v>226</v>
      </c>
      <c r="I219" s="19" t="s">
        <v>223</v>
      </c>
    </row>
    <row r="220" spans="8:9" ht="13.5">
      <c r="H220" s="19" t="s">
        <v>164</v>
      </c>
      <c r="I220" s="19" t="s">
        <v>224</v>
      </c>
    </row>
    <row r="221" spans="8:9" ht="13.5">
      <c r="H221" s="19" t="s">
        <v>71</v>
      </c>
      <c r="I221" s="19" t="s">
        <v>71</v>
      </c>
    </row>
    <row r="222" spans="8:9" ht="13.5">
      <c r="H222" s="19" t="s">
        <v>200</v>
      </c>
      <c r="I222" s="19" t="s">
        <v>200</v>
      </c>
    </row>
    <row r="223" spans="8:9" ht="13.5">
      <c r="H223" s="20" t="s">
        <v>20</v>
      </c>
      <c r="I223" s="20" t="s">
        <v>20</v>
      </c>
    </row>
    <row r="224" spans="3:9" ht="14.25" thickBot="1">
      <c r="C224" t="s">
        <v>75</v>
      </c>
      <c r="H224" s="15">
        <v>3766</v>
      </c>
      <c r="I224" s="15">
        <v>9529</v>
      </c>
    </row>
    <row r="225" ht="9" customHeight="1"/>
    <row r="226" spans="3:9" ht="14.25" thickBot="1">
      <c r="C226" t="s">
        <v>76</v>
      </c>
      <c r="H226" s="49">
        <v>0</v>
      </c>
      <c r="I226" s="40" t="s">
        <v>134</v>
      </c>
    </row>
    <row r="227" ht="9" customHeight="1"/>
    <row r="228" spans="3:9" ht="14.25" thickBot="1">
      <c r="C228" t="s">
        <v>124</v>
      </c>
      <c r="H228" s="49">
        <v>0</v>
      </c>
      <c r="I228" s="40" t="s">
        <v>134</v>
      </c>
    </row>
    <row r="229" spans="9:11" ht="9" customHeight="1">
      <c r="I229" s="41"/>
      <c r="K229" s="41"/>
    </row>
    <row r="230" spans="3:11" ht="13.5">
      <c r="C230" s="44" t="s">
        <v>135</v>
      </c>
      <c r="D230" t="s">
        <v>136</v>
      </c>
      <c r="I230" s="41"/>
      <c r="K230" s="41"/>
    </row>
    <row r="231" ht="9" customHeight="1"/>
    <row r="232" spans="2:3" ht="13.5">
      <c r="B232" t="s">
        <v>55</v>
      </c>
      <c r="C232" t="s">
        <v>227</v>
      </c>
    </row>
    <row r="233" ht="9" customHeight="1"/>
    <row r="234" ht="13.5">
      <c r="I234" s="20" t="s">
        <v>20</v>
      </c>
    </row>
    <row r="235" spans="3:9" ht="14.25" thickBot="1">
      <c r="C235" t="s">
        <v>77</v>
      </c>
      <c r="I235" s="15">
        <v>14043</v>
      </c>
    </row>
    <row r="236" ht="9" customHeight="1"/>
    <row r="237" spans="3:9" ht="14.25" thickBot="1">
      <c r="C237" t="s">
        <v>78</v>
      </c>
      <c r="I237" s="15">
        <v>14043</v>
      </c>
    </row>
    <row r="238" ht="9" customHeight="1"/>
    <row r="239" spans="3:9" ht="14.25" thickBot="1">
      <c r="C239" t="s">
        <v>79</v>
      </c>
      <c r="I239" s="15">
        <v>15604</v>
      </c>
    </row>
    <row r="240" ht="9" customHeight="1"/>
    <row r="241" spans="1:2" ht="15">
      <c r="A241" s="2" t="s">
        <v>80</v>
      </c>
      <c r="B241" s="2" t="s">
        <v>259</v>
      </c>
    </row>
    <row r="242" ht="9" customHeight="1"/>
    <row r="243" spans="2:13" ht="30" customHeight="1">
      <c r="B243" s="74" t="s">
        <v>96</v>
      </c>
      <c r="C243" s="74"/>
      <c r="D243" s="74"/>
      <c r="E243" s="74"/>
      <c r="F243" s="74"/>
      <c r="G243" s="74"/>
      <c r="H243" s="74"/>
      <c r="I243" s="74"/>
      <c r="J243" s="16"/>
      <c r="K243" s="16"/>
      <c r="L243" s="16"/>
      <c r="M243" s="16"/>
    </row>
    <row r="244" ht="9" customHeight="1"/>
    <row r="245" spans="1:2" ht="15">
      <c r="A245" s="2" t="s">
        <v>81</v>
      </c>
      <c r="B245" s="2" t="s">
        <v>260</v>
      </c>
    </row>
    <row r="246" ht="9" customHeight="1"/>
    <row r="247" spans="2:13" ht="13.5" customHeight="1">
      <c r="B247" s="74" t="s">
        <v>228</v>
      </c>
      <c r="C247" s="74"/>
      <c r="D247" s="74"/>
      <c r="E247" s="74"/>
      <c r="F247" s="74"/>
      <c r="G247" s="74"/>
      <c r="H247" s="74"/>
      <c r="I247" s="74"/>
      <c r="J247" s="16"/>
      <c r="K247" s="16"/>
      <c r="L247" s="16"/>
      <c r="M247" s="16"/>
    </row>
    <row r="248" ht="9" customHeight="1"/>
    <row r="249" spans="1:2" ht="15">
      <c r="A249" s="2" t="s">
        <v>82</v>
      </c>
      <c r="B249" s="2" t="s">
        <v>261</v>
      </c>
    </row>
    <row r="250" ht="9" customHeight="1"/>
    <row r="251" spans="2:13" ht="13.5" customHeight="1">
      <c r="B251" s="74" t="s">
        <v>83</v>
      </c>
      <c r="C251" s="74"/>
      <c r="D251" s="74"/>
      <c r="E251" s="74"/>
      <c r="F251" s="74"/>
      <c r="G251" s="74"/>
      <c r="H251" s="74"/>
      <c r="I251" s="74"/>
      <c r="J251" s="16"/>
      <c r="K251" s="16"/>
      <c r="L251" s="16"/>
      <c r="M251" s="16"/>
    </row>
    <row r="252" ht="9" customHeight="1"/>
    <row r="253" spans="1:2" ht="15">
      <c r="A253" s="2" t="s">
        <v>84</v>
      </c>
      <c r="B253" s="2" t="s">
        <v>262</v>
      </c>
    </row>
    <row r="254" ht="9" customHeight="1"/>
    <row r="255" spans="2:9" ht="13.5">
      <c r="B255" s="74" t="s">
        <v>137</v>
      </c>
      <c r="C255" s="74"/>
      <c r="D255" s="74"/>
      <c r="E255" s="74"/>
      <c r="F255" s="74"/>
      <c r="G255" s="74"/>
      <c r="H255" s="74"/>
      <c r="I255" s="74"/>
    </row>
    <row r="256" ht="9" customHeight="1"/>
    <row r="257" spans="1:2" ht="15">
      <c r="A257" s="2" t="s">
        <v>85</v>
      </c>
      <c r="B257" s="2" t="s">
        <v>263</v>
      </c>
    </row>
    <row r="258" spans="1:2" ht="9" customHeight="1">
      <c r="A258" s="2"/>
      <c r="B258" s="2"/>
    </row>
    <row r="259" spans="1:13" ht="42.75" customHeight="1">
      <c r="A259" s="2"/>
      <c r="B259" s="52" t="s">
        <v>52</v>
      </c>
      <c r="C259" s="74" t="s">
        <v>229</v>
      </c>
      <c r="D259" s="74"/>
      <c r="E259" s="74"/>
      <c r="F259" s="74"/>
      <c r="G259" s="74"/>
      <c r="H259" s="74"/>
      <c r="I259" s="74"/>
      <c r="J259" s="16"/>
      <c r="K259" s="16"/>
      <c r="L259" s="16"/>
      <c r="M259" s="16"/>
    </row>
    <row r="260" spans="1:13" ht="9" customHeight="1">
      <c r="A260" s="2"/>
      <c r="B260" s="52"/>
      <c r="C260" s="8"/>
      <c r="D260" s="8"/>
      <c r="E260" s="8"/>
      <c r="F260" s="8"/>
      <c r="G260" s="8"/>
      <c r="H260" s="8"/>
      <c r="I260" s="8"/>
      <c r="J260" s="16"/>
      <c r="K260" s="16"/>
      <c r="L260" s="16"/>
      <c r="M260" s="16"/>
    </row>
    <row r="261" spans="1:9" ht="28.5" customHeight="1">
      <c r="A261" s="2"/>
      <c r="C261" s="74" t="s">
        <v>230</v>
      </c>
      <c r="D261" s="74"/>
      <c r="E261" s="74"/>
      <c r="F261" s="74"/>
      <c r="G261" s="74"/>
      <c r="H261" s="74"/>
      <c r="I261" s="74"/>
    </row>
    <row r="262" ht="9" customHeight="1"/>
    <row r="263" spans="2:9" ht="13.5">
      <c r="B263" t="s">
        <v>55</v>
      </c>
      <c r="C263" s="83" t="s">
        <v>295</v>
      </c>
      <c r="D263" s="83"/>
      <c r="E263" s="83"/>
      <c r="F263" s="83"/>
      <c r="G263" s="83"/>
      <c r="H263" s="83"/>
      <c r="I263" s="83"/>
    </row>
    <row r="264" ht="9" customHeight="1"/>
    <row r="265" spans="4:9" ht="13.5">
      <c r="D265" s="53" t="s">
        <v>138</v>
      </c>
      <c r="E265" s="45"/>
      <c r="F265" s="45"/>
      <c r="G265" s="54" t="s">
        <v>139</v>
      </c>
      <c r="H265" s="5" t="s">
        <v>140</v>
      </c>
      <c r="I265" s="5" t="s">
        <v>141</v>
      </c>
    </row>
    <row r="266" spans="4:9" ht="13.5">
      <c r="D266" s="46"/>
      <c r="E266" s="46"/>
      <c r="F266" s="46"/>
      <c r="G266" s="50" t="s">
        <v>157</v>
      </c>
      <c r="H266" s="50" t="s">
        <v>157</v>
      </c>
      <c r="I266" s="50" t="s">
        <v>157</v>
      </c>
    </row>
    <row r="267" spans="4:9" ht="13.5">
      <c r="D267" s="46" t="s">
        <v>142</v>
      </c>
      <c r="E267" s="46"/>
      <c r="F267" s="46"/>
      <c r="G267" s="61">
        <v>13</v>
      </c>
      <c r="H267" s="42" t="s">
        <v>143</v>
      </c>
      <c r="I267" s="61">
        <v>13</v>
      </c>
    </row>
    <row r="268" spans="4:9" ht="9" customHeight="1">
      <c r="D268" s="46"/>
      <c r="E268" s="46"/>
      <c r="F268" s="46"/>
      <c r="G268" s="24"/>
      <c r="H268" s="42"/>
      <c r="I268" s="24"/>
    </row>
    <row r="269" spans="4:9" ht="13.5">
      <c r="D269" s="46" t="s">
        <v>144</v>
      </c>
      <c r="E269" s="46"/>
      <c r="F269" s="46"/>
      <c r="G269" s="61">
        <v>18</v>
      </c>
      <c r="H269" s="42">
        <v>28</v>
      </c>
      <c r="I269" s="61">
        <v>12.96</v>
      </c>
    </row>
    <row r="270" spans="7:9" ht="9" customHeight="1">
      <c r="G270" s="24"/>
      <c r="H270" s="42"/>
      <c r="I270" s="24"/>
    </row>
    <row r="271" spans="7:9" ht="14.25" thickBot="1">
      <c r="G271" s="68">
        <v>31</v>
      </c>
      <c r="H271" s="42"/>
      <c r="I271" s="68">
        <v>25.96</v>
      </c>
    </row>
    <row r="272" ht="9" customHeight="1"/>
    <row r="273" spans="1:2" ht="15">
      <c r="A273" s="2" t="s">
        <v>85</v>
      </c>
      <c r="B273" s="2" t="s">
        <v>302</v>
      </c>
    </row>
    <row r="274" spans="1:2" ht="9" customHeight="1">
      <c r="A274" s="2"/>
      <c r="B274" s="2"/>
    </row>
    <row r="275" spans="2:9" ht="13.5">
      <c r="B275" s="52" t="s">
        <v>299</v>
      </c>
      <c r="C275" s="83" t="s">
        <v>190</v>
      </c>
      <c r="D275" s="83"/>
      <c r="E275" s="83"/>
      <c r="F275" s="83"/>
      <c r="G275" s="83"/>
      <c r="H275" s="83"/>
      <c r="I275" s="83"/>
    </row>
    <row r="276" spans="2:9" ht="9" customHeight="1">
      <c r="B276" s="52"/>
      <c r="C276" s="55"/>
      <c r="D276" s="55"/>
      <c r="E276" s="55"/>
      <c r="F276" s="55"/>
      <c r="G276" s="55"/>
      <c r="H276" s="55"/>
      <c r="I276" s="55"/>
    </row>
    <row r="277" spans="4:9" ht="13.5">
      <c r="D277" s="53" t="s">
        <v>138</v>
      </c>
      <c r="E277" s="45"/>
      <c r="F277" s="45"/>
      <c r="G277" s="54" t="s">
        <v>139</v>
      </c>
      <c r="H277" s="5" t="s">
        <v>140</v>
      </c>
      <c r="I277" s="5" t="s">
        <v>141</v>
      </c>
    </row>
    <row r="278" spans="4:9" ht="13.5">
      <c r="D278" s="46"/>
      <c r="E278" s="46"/>
      <c r="F278" s="46"/>
      <c r="G278" s="50" t="s">
        <v>157</v>
      </c>
      <c r="H278" s="50" t="s">
        <v>157</v>
      </c>
      <c r="I278" s="50" t="s">
        <v>157</v>
      </c>
    </row>
    <row r="279" spans="4:9" ht="13.5">
      <c r="D279" s="46" t="s">
        <v>142</v>
      </c>
      <c r="E279" s="46"/>
      <c r="F279" s="46"/>
      <c r="G279" s="61">
        <v>11</v>
      </c>
      <c r="H279" s="42" t="s">
        <v>143</v>
      </c>
      <c r="I279" s="61">
        <v>11</v>
      </c>
    </row>
    <row r="280" spans="4:9" ht="9" customHeight="1">
      <c r="D280" s="46"/>
      <c r="E280" s="46"/>
      <c r="F280" s="46"/>
      <c r="G280" s="61"/>
      <c r="H280" s="42"/>
      <c r="I280" s="61"/>
    </row>
    <row r="281" spans="4:9" ht="13.5">
      <c r="D281" s="46" t="s">
        <v>144</v>
      </c>
      <c r="E281" s="46"/>
      <c r="F281" s="46"/>
      <c r="G281" s="61">
        <v>15</v>
      </c>
      <c r="H281" s="42" t="s">
        <v>143</v>
      </c>
      <c r="I281" s="61">
        <v>15</v>
      </c>
    </row>
    <row r="282" spans="7:9" ht="9" customHeight="1">
      <c r="G282" s="61"/>
      <c r="H282" s="42"/>
      <c r="I282" s="61"/>
    </row>
    <row r="283" spans="7:9" ht="14.25" thickBot="1">
      <c r="G283" s="68">
        <v>26</v>
      </c>
      <c r="H283" s="43" t="s">
        <v>143</v>
      </c>
      <c r="I283" s="68">
        <v>26</v>
      </c>
    </row>
    <row r="284" ht="9" customHeight="1"/>
    <row r="285" spans="1:2" ht="15">
      <c r="A285" s="2" t="s">
        <v>88</v>
      </c>
      <c r="B285" s="2" t="s">
        <v>265</v>
      </c>
    </row>
    <row r="286" ht="9" customHeight="1"/>
    <row r="287" ht="13.5">
      <c r="B287" t="s">
        <v>97</v>
      </c>
    </row>
    <row r="288" ht="9" customHeight="1"/>
    <row r="289" spans="6:9" ht="13.5">
      <c r="F289" s="86" t="s">
        <v>231</v>
      </c>
      <c r="G289" s="87"/>
      <c r="H289" s="82" t="s">
        <v>222</v>
      </c>
      <c r="I289" s="82"/>
    </row>
    <row r="290" spans="6:9" ht="13.5">
      <c r="F290" s="56" t="s">
        <v>200</v>
      </c>
      <c r="G290" s="57" t="s">
        <v>114</v>
      </c>
      <c r="H290" s="56" t="s">
        <v>200</v>
      </c>
      <c r="I290" s="57" t="s">
        <v>114</v>
      </c>
    </row>
    <row r="291" spans="2:9" ht="13.5">
      <c r="B291" t="s">
        <v>52</v>
      </c>
      <c r="C291" t="s">
        <v>89</v>
      </c>
      <c r="F291" s="22"/>
      <c r="G291" s="22"/>
      <c r="H291" s="22"/>
      <c r="I291" s="22"/>
    </row>
    <row r="292" spans="6:9" ht="9" customHeight="1">
      <c r="F292" s="22"/>
      <c r="G292" s="22"/>
      <c r="H292" s="22"/>
      <c r="I292" s="22"/>
    </row>
    <row r="293" spans="3:10" ht="14.25" thickBot="1">
      <c r="C293" t="s">
        <v>90</v>
      </c>
      <c r="F293" s="15">
        <v>7389</v>
      </c>
      <c r="G293" s="15">
        <v>14035</v>
      </c>
      <c r="H293" s="15">
        <v>35466</v>
      </c>
      <c r="I293" s="15">
        <v>43894</v>
      </c>
      <c r="J293" s="14"/>
    </row>
    <row r="294" spans="6:10" ht="9" customHeight="1">
      <c r="F294" s="14"/>
      <c r="G294" s="14"/>
      <c r="H294" s="14"/>
      <c r="I294" s="14"/>
      <c r="J294" s="14"/>
    </row>
    <row r="295" spans="3:10" ht="30" customHeight="1" thickBot="1">
      <c r="C295" s="74" t="s">
        <v>91</v>
      </c>
      <c r="D295" s="74"/>
      <c r="E295" s="74"/>
      <c r="F295" s="15">
        <v>89760</v>
      </c>
      <c r="G295" s="23">
        <v>88630</v>
      </c>
      <c r="H295" s="15">
        <v>89498</v>
      </c>
      <c r="I295" s="23">
        <v>88086</v>
      </c>
      <c r="J295" s="14"/>
    </row>
    <row r="296" spans="6:10" ht="9" customHeight="1">
      <c r="F296" s="14"/>
      <c r="G296" s="14"/>
      <c r="H296" s="14"/>
      <c r="I296" s="14"/>
      <c r="J296" s="14"/>
    </row>
    <row r="297" spans="3:10" ht="14.25" thickBot="1">
      <c r="C297" t="s">
        <v>92</v>
      </c>
      <c r="F297" s="36">
        <f>+F293/F295*100</f>
        <v>8.231951871657754</v>
      </c>
      <c r="G297" s="36">
        <f>+G293/G295*100</f>
        <v>15.835495881755612</v>
      </c>
      <c r="H297" s="36">
        <f>+H293/H295*100</f>
        <v>39.627701177679945</v>
      </c>
      <c r="I297" s="36">
        <f>+I293/I295*100</f>
        <v>49.830847126671664</v>
      </c>
      <c r="J297" s="14"/>
    </row>
    <row r="298" spans="6:10" ht="9" customHeight="1">
      <c r="F298" s="14"/>
      <c r="G298" s="14"/>
      <c r="H298" s="14"/>
      <c r="I298" s="14"/>
      <c r="J298" s="14"/>
    </row>
    <row r="299" spans="2:10" ht="13.5">
      <c r="B299" t="s">
        <v>55</v>
      </c>
      <c r="C299" t="s">
        <v>93</v>
      </c>
      <c r="F299" s="14"/>
      <c r="G299" s="14"/>
      <c r="H299" s="14"/>
      <c r="I299" s="14"/>
      <c r="J299" s="14"/>
    </row>
    <row r="300" spans="6:10" ht="9" customHeight="1">
      <c r="F300" s="14"/>
      <c r="G300" s="14"/>
      <c r="H300" s="14"/>
      <c r="I300" s="14"/>
      <c r="J300" s="14"/>
    </row>
    <row r="301" spans="3:10" ht="14.25" thickBot="1">
      <c r="C301" t="s">
        <v>90</v>
      </c>
      <c r="F301" s="15">
        <f>+F293</f>
        <v>7389</v>
      </c>
      <c r="G301" s="15">
        <f>+G293</f>
        <v>14035</v>
      </c>
      <c r="H301" s="15">
        <f>+H293</f>
        <v>35466</v>
      </c>
      <c r="I301" s="15">
        <f>+I293</f>
        <v>43894</v>
      </c>
      <c r="J301" s="14"/>
    </row>
    <row r="302" spans="6:10" ht="9" customHeight="1">
      <c r="F302" s="14"/>
      <c r="G302" s="14"/>
      <c r="H302" s="14"/>
      <c r="I302" s="14"/>
      <c r="J302" s="14"/>
    </row>
    <row r="303" spans="3:10" ht="30" customHeight="1">
      <c r="C303" s="74" t="s">
        <v>91</v>
      </c>
      <c r="D303" s="74"/>
      <c r="E303" s="74"/>
      <c r="F303" s="24">
        <f>+F295</f>
        <v>89760</v>
      </c>
      <c r="G303" s="24">
        <f>+G295</f>
        <v>88630</v>
      </c>
      <c r="H303" s="24">
        <f>+H295</f>
        <v>89498</v>
      </c>
      <c r="I303" s="24">
        <f>+I295</f>
        <v>88086</v>
      </c>
      <c r="J303" s="24"/>
    </row>
    <row r="304" spans="6:10" ht="9" customHeight="1">
      <c r="F304" s="14"/>
      <c r="G304" s="14"/>
      <c r="H304" s="14"/>
      <c r="I304" s="14"/>
      <c r="J304" s="14"/>
    </row>
    <row r="305" spans="3:10" ht="13.5">
      <c r="C305" s="74" t="s">
        <v>232</v>
      </c>
      <c r="D305" s="74"/>
      <c r="E305" s="74"/>
      <c r="F305" s="14">
        <v>394</v>
      </c>
      <c r="G305" s="6">
        <v>634</v>
      </c>
      <c r="H305" s="14">
        <v>435</v>
      </c>
      <c r="I305" s="6">
        <v>606</v>
      </c>
      <c r="J305" s="14"/>
    </row>
    <row r="306" spans="6:10" ht="14.25" thickBot="1">
      <c r="F306" s="35">
        <f>SUM(F303:F305)</f>
        <v>90154</v>
      </c>
      <c r="G306" s="35">
        <f>SUM(G303:G305)</f>
        <v>89264</v>
      </c>
      <c r="H306" s="35">
        <f>SUM(H303:H305)</f>
        <v>89933</v>
      </c>
      <c r="I306" s="35">
        <f>SUM(I303:I305)</f>
        <v>88692</v>
      </c>
      <c r="J306" s="14"/>
    </row>
    <row r="307" spans="6:10" ht="9" customHeight="1">
      <c r="F307" s="14"/>
      <c r="G307" s="14"/>
      <c r="H307" s="14"/>
      <c r="I307" s="14"/>
      <c r="J307" s="14"/>
    </row>
    <row r="308" spans="3:10" ht="14.25" thickBot="1">
      <c r="C308" t="s">
        <v>94</v>
      </c>
      <c r="F308" s="36">
        <f>+F301/F306*100</f>
        <v>8.195975774785367</v>
      </c>
      <c r="G308" s="36">
        <f>+G301/G306*100</f>
        <v>15.723023839397744</v>
      </c>
      <c r="H308" s="36">
        <f>+H301/H306*100</f>
        <v>39.436024596088195</v>
      </c>
      <c r="I308" s="36">
        <f>+I301/I306*100</f>
        <v>49.490371172146304</v>
      </c>
      <c r="J308" s="14"/>
    </row>
    <row r="309" spans="8:12" ht="13.5">
      <c r="H309" s="14"/>
      <c r="I309" s="14"/>
      <c r="J309" s="14"/>
      <c r="K309" s="14"/>
      <c r="L309" s="14"/>
    </row>
    <row r="310" ht="13.5">
      <c r="K310" s="72"/>
    </row>
    <row r="311" spans="2:11" ht="13.5">
      <c r="B311" t="s">
        <v>103</v>
      </c>
      <c r="K311" s="72"/>
    </row>
    <row r="316" ht="13.5">
      <c r="B316" t="s">
        <v>104</v>
      </c>
    </row>
    <row r="317" ht="13.5">
      <c r="B317" t="s">
        <v>105</v>
      </c>
    </row>
    <row r="318" ht="13.5">
      <c r="B318" s="30" t="s">
        <v>233</v>
      </c>
    </row>
  </sheetData>
  <mergeCells count="86">
    <mergeCell ref="C137:H137"/>
    <mergeCell ref="B129:I129"/>
    <mergeCell ref="C139:H139"/>
    <mergeCell ref="C145:H145"/>
    <mergeCell ref="C115:I115"/>
    <mergeCell ref="C117:I117"/>
    <mergeCell ref="B127:I127"/>
    <mergeCell ref="C135:H135"/>
    <mergeCell ref="C119:I119"/>
    <mergeCell ref="B89:I89"/>
    <mergeCell ref="B180:I180"/>
    <mergeCell ref="B166:I166"/>
    <mergeCell ref="B176:I176"/>
    <mergeCell ref="C160:H160"/>
    <mergeCell ref="B149:I149"/>
    <mergeCell ref="C162:H162"/>
    <mergeCell ref="C158:H158"/>
    <mergeCell ref="C143:H143"/>
    <mergeCell ref="C147:H147"/>
    <mergeCell ref="F36:G36"/>
    <mergeCell ref="B79:I79"/>
    <mergeCell ref="B77:I77"/>
    <mergeCell ref="B59:I59"/>
    <mergeCell ref="B63:I63"/>
    <mergeCell ref="B55:I55"/>
    <mergeCell ref="B57:I57"/>
    <mergeCell ref="B61:I61"/>
    <mergeCell ref="B32:E32"/>
    <mergeCell ref="B33:E33"/>
    <mergeCell ref="B51:E51"/>
    <mergeCell ref="B42:E42"/>
    <mergeCell ref="B46:E46"/>
    <mergeCell ref="B48:E48"/>
    <mergeCell ref="B50:E50"/>
    <mergeCell ref="B45:E45"/>
    <mergeCell ref="C259:I259"/>
    <mergeCell ref="B10:I10"/>
    <mergeCell ref="B251:I251"/>
    <mergeCell ref="B26:I26"/>
    <mergeCell ref="B14:I14"/>
    <mergeCell ref="B18:I18"/>
    <mergeCell ref="B22:I22"/>
    <mergeCell ref="B16:I16"/>
    <mergeCell ref="B20:I20"/>
    <mergeCell ref="B24:I24"/>
    <mergeCell ref="C305:E305"/>
    <mergeCell ref="C275:I275"/>
    <mergeCell ref="C295:E295"/>
    <mergeCell ref="F289:G289"/>
    <mergeCell ref="H289:I289"/>
    <mergeCell ref="C303:E303"/>
    <mergeCell ref="B182:I182"/>
    <mergeCell ref="B186:I186"/>
    <mergeCell ref="B247:I247"/>
    <mergeCell ref="B243:I243"/>
    <mergeCell ref="B194:I194"/>
    <mergeCell ref="C121:I121"/>
    <mergeCell ref="B190:I190"/>
    <mergeCell ref="C263:I263"/>
    <mergeCell ref="B255:I255"/>
    <mergeCell ref="B170:I170"/>
    <mergeCell ref="B210:I210"/>
    <mergeCell ref="B214:I214"/>
    <mergeCell ref="B192:I192"/>
    <mergeCell ref="B172:I172"/>
    <mergeCell ref="B184:I184"/>
    <mergeCell ref="B40:E40"/>
    <mergeCell ref="B8:I8"/>
    <mergeCell ref="B174:I174"/>
    <mergeCell ref="C261:I261"/>
    <mergeCell ref="C123:I123"/>
    <mergeCell ref="B93:I93"/>
    <mergeCell ref="B95:I95"/>
    <mergeCell ref="B99:I99"/>
    <mergeCell ref="B113:I113"/>
    <mergeCell ref="C141:H141"/>
    <mergeCell ref="C156:H156"/>
    <mergeCell ref="C164:H164"/>
    <mergeCell ref="B6:I6"/>
    <mergeCell ref="B178:I178"/>
    <mergeCell ref="B53:I53"/>
    <mergeCell ref="B28:E28"/>
    <mergeCell ref="B12:I12"/>
    <mergeCell ref="H36:I36"/>
    <mergeCell ref="B39:E39"/>
    <mergeCell ref="B41:E41"/>
  </mergeCells>
  <printOptions/>
  <pageMargins left="0.984251968503937" right="0.1968503937007874" top="0.3937007874015748" bottom="0.2362204724409449" header="0" footer="0"/>
  <pageSetup firstPageNumber="5" useFirstPageNumber="1" horizontalDpi="1200" verticalDpi="1200" orientation="portrait" paperSize="9" scale="95" r:id="rId1"/>
  <headerFooter alignWithMargins="0">
    <oddFooter>&amp;C&amp;P</oddFooter>
  </headerFooter>
  <rowBreaks count="6" manualBreakCount="6">
    <brk id="56" max="8" man="1"/>
    <brk id="110" max="8" man="1"/>
    <brk id="148" max="8" man="1"/>
    <brk id="177" max="8" man="1"/>
    <brk id="215" max="8" man="1"/>
    <brk id="272"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2004-10-29T09:57:37Z</cp:lastPrinted>
  <dcterms:created xsi:type="dcterms:W3CDTF">2002-11-19T02:50:17Z</dcterms:created>
  <dcterms:modified xsi:type="dcterms:W3CDTF">2004-10-29T10:55:49Z</dcterms:modified>
  <cp:category/>
  <cp:version/>
  <cp:contentType/>
  <cp:contentStatus/>
</cp:coreProperties>
</file>